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.30\Desktop\"/>
    </mc:Choice>
  </mc:AlternateContent>
  <bookViews>
    <workbookView xWindow="0" yWindow="0" windowWidth="23040" windowHeight="997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35" i="1" l="1"/>
  <c r="F234" i="1"/>
  <c r="G234" i="1"/>
  <c r="H234" i="1"/>
  <c r="I234" i="1"/>
  <c r="J234" i="1"/>
  <c r="L234" i="1"/>
  <c r="L212" i="1"/>
  <c r="F211" i="1"/>
  <c r="G211" i="1"/>
  <c r="H211" i="1"/>
  <c r="I211" i="1"/>
  <c r="J211" i="1"/>
  <c r="L211" i="1"/>
  <c r="L189" i="1"/>
  <c r="F188" i="1"/>
  <c r="G188" i="1"/>
  <c r="H188" i="1"/>
  <c r="I188" i="1"/>
  <c r="J188" i="1"/>
  <c r="L188" i="1"/>
  <c r="L166" i="1"/>
  <c r="F165" i="1"/>
  <c r="G165" i="1"/>
  <c r="H165" i="1"/>
  <c r="I165" i="1"/>
  <c r="J165" i="1"/>
  <c r="L165" i="1"/>
  <c r="L143" i="1"/>
  <c r="F142" i="1"/>
  <c r="G142" i="1"/>
  <c r="H142" i="1"/>
  <c r="I142" i="1"/>
  <c r="J142" i="1"/>
  <c r="L142" i="1"/>
  <c r="L120" i="1"/>
  <c r="L119" i="1"/>
  <c r="J119" i="1"/>
  <c r="I120" i="1"/>
  <c r="I119" i="1"/>
  <c r="H119" i="1"/>
  <c r="G119" i="1"/>
  <c r="F119" i="1"/>
  <c r="L97" i="1"/>
  <c r="F96" i="1"/>
  <c r="G96" i="1"/>
  <c r="H96" i="1"/>
  <c r="I96" i="1"/>
  <c r="J96" i="1"/>
  <c r="L96" i="1"/>
  <c r="L74" i="1"/>
  <c r="L73" i="1"/>
  <c r="J73" i="1"/>
  <c r="I73" i="1"/>
  <c r="H73" i="1"/>
  <c r="G73" i="1"/>
  <c r="F73" i="1"/>
  <c r="L51" i="1"/>
  <c r="L50" i="1"/>
  <c r="J50" i="1"/>
  <c r="I50" i="1"/>
  <c r="H50" i="1"/>
  <c r="G50" i="1"/>
  <c r="F50" i="1"/>
  <c r="F27" i="1"/>
  <c r="G27" i="1"/>
  <c r="H27" i="1"/>
  <c r="I27" i="1"/>
  <c r="J27" i="1"/>
  <c r="L27" i="1"/>
  <c r="B235" i="1" l="1"/>
  <c r="A235" i="1"/>
  <c r="L230" i="1"/>
  <c r="J230" i="1"/>
  <c r="I230" i="1"/>
  <c r="H230" i="1"/>
  <c r="G230" i="1"/>
  <c r="F230" i="1"/>
  <c r="B221" i="1"/>
  <c r="A221" i="1"/>
  <c r="L220" i="1"/>
  <c r="J220" i="1"/>
  <c r="I220" i="1"/>
  <c r="H220" i="1"/>
  <c r="G220" i="1"/>
  <c r="F220" i="1"/>
  <c r="B212" i="1"/>
  <c r="A212" i="1"/>
  <c r="L207" i="1"/>
  <c r="J207" i="1"/>
  <c r="I207" i="1"/>
  <c r="H207" i="1"/>
  <c r="G207" i="1"/>
  <c r="F207" i="1"/>
  <c r="B198" i="1"/>
  <c r="A198" i="1"/>
  <c r="L197" i="1"/>
  <c r="J197" i="1"/>
  <c r="I197" i="1"/>
  <c r="H197" i="1"/>
  <c r="G197" i="1"/>
  <c r="F197" i="1"/>
  <c r="B189" i="1"/>
  <c r="A189" i="1"/>
  <c r="L184" i="1"/>
  <c r="J184" i="1"/>
  <c r="I184" i="1"/>
  <c r="H184" i="1"/>
  <c r="G184" i="1"/>
  <c r="F184" i="1"/>
  <c r="B175" i="1"/>
  <c r="A175" i="1"/>
  <c r="L174" i="1"/>
  <c r="J174" i="1"/>
  <c r="I174" i="1"/>
  <c r="H174" i="1"/>
  <c r="H189" i="1" s="1"/>
  <c r="G174" i="1"/>
  <c r="F174" i="1"/>
  <c r="B166" i="1"/>
  <c r="A166" i="1"/>
  <c r="L161" i="1"/>
  <c r="J161" i="1"/>
  <c r="I161" i="1"/>
  <c r="H161" i="1"/>
  <c r="G161" i="1"/>
  <c r="F161" i="1"/>
  <c r="B152" i="1"/>
  <c r="A152" i="1"/>
  <c r="L151" i="1"/>
  <c r="J151" i="1"/>
  <c r="I151" i="1"/>
  <c r="H151" i="1"/>
  <c r="G151" i="1"/>
  <c r="F151" i="1"/>
  <c r="B143" i="1"/>
  <c r="A143" i="1"/>
  <c r="L138" i="1"/>
  <c r="J138" i="1"/>
  <c r="I138" i="1"/>
  <c r="H138" i="1"/>
  <c r="G138" i="1"/>
  <c r="F138" i="1"/>
  <c r="B129" i="1"/>
  <c r="A129" i="1"/>
  <c r="L128" i="1"/>
  <c r="J128" i="1"/>
  <c r="I128" i="1"/>
  <c r="H128" i="1"/>
  <c r="G128" i="1"/>
  <c r="F128" i="1"/>
  <c r="B120" i="1"/>
  <c r="A120" i="1"/>
  <c r="L115" i="1"/>
  <c r="J115" i="1"/>
  <c r="I115" i="1"/>
  <c r="H115" i="1"/>
  <c r="G115" i="1"/>
  <c r="F115" i="1"/>
  <c r="B106" i="1"/>
  <c r="A106" i="1"/>
  <c r="L105" i="1"/>
  <c r="J105" i="1"/>
  <c r="I105" i="1"/>
  <c r="H105" i="1"/>
  <c r="G105" i="1"/>
  <c r="F105" i="1"/>
  <c r="B97" i="1"/>
  <c r="A97" i="1"/>
  <c r="L92" i="1"/>
  <c r="J92" i="1"/>
  <c r="I92" i="1"/>
  <c r="H92" i="1"/>
  <c r="G92" i="1"/>
  <c r="F92" i="1"/>
  <c r="B83" i="1"/>
  <c r="A83" i="1"/>
  <c r="L82" i="1"/>
  <c r="J82" i="1"/>
  <c r="I82" i="1"/>
  <c r="H82" i="1"/>
  <c r="G82" i="1"/>
  <c r="F82" i="1"/>
  <c r="B74" i="1"/>
  <c r="A74" i="1"/>
  <c r="L69" i="1"/>
  <c r="J69" i="1"/>
  <c r="I69" i="1"/>
  <c r="H69" i="1"/>
  <c r="G69" i="1"/>
  <c r="F69" i="1"/>
  <c r="B60" i="1"/>
  <c r="A60" i="1"/>
  <c r="L59" i="1"/>
  <c r="J59" i="1"/>
  <c r="I59" i="1"/>
  <c r="H59" i="1"/>
  <c r="G59" i="1"/>
  <c r="F59" i="1"/>
  <c r="B51" i="1"/>
  <c r="A51" i="1"/>
  <c r="L46" i="1"/>
  <c r="J46" i="1"/>
  <c r="I46" i="1"/>
  <c r="H46" i="1"/>
  <c r="G46" i="1"/>
  <c r="F46" i="1"/>
  <c r="B37" i="1"/>
  <c r="A37" i="1"/>
  <c r="L36" i="1"/>
  <c r="J36" i="1"/>
  <c r="I36" i="1"/>
  <c r="H36" i="1"/>
  <c r="G36" i="1"/>
  <c r="F36" i="1"/>
  <c r="B28" i="1"/>
  <c r="A28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66" i="1" l="1"/>
  <c r="I28" i="1"/>
  <c r="F212" i="1"/>
  <c r="J189" i="1"/>
  <c r="H166" i="1"/>
  <c r="I51" i="1"/>
  <c r="J235" i="1"/>
  <c r="I235" i="1"/>
  <c r="H235" i="1"/>
  <c r="G235" i="1"/>
  <c r="F235" i="1"/>
  <c r="I212" i="1"/>
  <c r="G212" i="1"/>
  <c r="J212" i="1"/>
  <c r="H212" i="1"/>
  <c r="G189" i="1"/>
  <c r="F189" i="1"/>
  <c r="I189" i="1"/>
  <c r="J166" i="1"/>
  <c r="G166" i="1"/>
  <c r="F166" i="1"/>
  <c r="F143" i="1"/>
  <c r="J143" i="1"/>
  <c r="I143" i="1"/>
  <c r="H143" i="1"/>
  <c r="G143" i="1"/>
  <c r="F120" i="1"/>
  <c r="H120" i="1"/>
  <c r="J120" i="1"/>
  <c r="G120" i="1"/>
  <c r="G97" i="1"/>
  <c r="H97" i="1"/>
  <c r="J97" i="1"/>
  <c r="F97" i="1"/>
  <c r="I97" i="1"/>
  <c r="H74" i="1"/>
  <c r="J74" i="1"/>
  <c r="F74" i="1"/>
  <c r="I74" i="1"/>
  <c r="G74" i="1"/>
  <c r="H51" i="1"/>
  <c r="G51" i="1"/>
  <c r="J51" i="1"/>
  <c r="F51" i="1"/>
  <c r="F28" i="1"/>
  <c r="L28" i="1"/>
  <c r="J28" i="1"/>
  <c r="G28" i="1"/>
  <c r="H28" i="1"/>
  <c r="I236" i="1" l="1"/>
  <c r="H236" i="1"/>
  <c r="L236" i="1"/>
  <c r="G236" i="1"/>
  <c r="J236" i="1"/>
  <c r="F236" i="1"/>
</calcChain>
</file>

<file path=xl/sharedStrings.xml><?xml version="1.0" encoding="utf-8"?>
<sst xmlns="http://schemas.openxmlformats.org/spreadsheetml/2006/main" count="527" uniqueCount="149">
  <si>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</si>
  <si>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</si>
  <si>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</si>
  <si>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</si>
  <si>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</si>
  <si>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</si>
  <si>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</si>
  <si>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</si>
  <si>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</si>
  <si>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</si>
  <si>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</si>
  <si>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</si>
  <si>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</si>
  <si>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</si>
  <si>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</si>
  <si>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</si>
  <si>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</si>
  <si>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</si>
  <si>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</si>
  <si>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</si>
  <si>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</si>
  <si>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</si>
  <si>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</si>
  <si>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</si>
  <si>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</si>
  <si>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</si>
  <si>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</si>
  <si>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</si>
  <si>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</si>
  <si>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</si>
  <si>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</si>
  <si>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</si>
  <si>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</si>
  <si>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</si>
  <si>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</si>
  <si>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</si>
  <si>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</si>
  <si>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</si>
  <si>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</si>
  <si>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С(К)Ш № 53</t>
  </si>
  <si>
    <t>Директор</t>
  </si>
  <si>
    <t>Прокопьева С.Ю.</t>
  </si>
  <si>
    <t>Хлеб ржано-пшеничный</t>
  </si>
  <si>
    <t>Хлеб пшеничный</t>
  </si>
  <si>
    <t xml:space="preserve">Макаронные изделия отварные </t>
  </si>
  <si>
    <t>Компот из смеси сухофруктов</t>
  </si>
  <si>
    <t>выпечка</t>
  </si>
  <si>
    <t>Крендель сахарный</t>
  </si>
  <si>
    <t>Чай с сахаром</t>
  </si>
  <si>
    <t>Винегрет овощной</t>
  </si>
  <si>
    <t>Суп картофельный с макаронными изделиями</t>
  </si>
  <si>
    <t>Хлеб рхано-пшеничный</t>
  </si>
  <si>
    <t xml:space="preserve">Каша гречневая рассыпчатая </t>
  </si>
  <si>
    <t>Салат из свеклы с яблоком</t>
  </si>
  <si>
    <t>№54, 2011</t>
  </si>
  <si>
    <t>№101, 2013</t>
  </si>
  <si>
    <t>Суп картофельный с бобовыми</t>
  </si>
  <si>
    <t>Щи из капусты с картофелем</t>
  </si>
  <si>
    <t>№213, 2004</t>
  </si>
  <si>
    <t>Яблоко</t>
  </si>
  <si>
    <t>№247, 2013</t>
  </si>
  <si>
    <t>Сок натуральный яблочный</t>
  </si>
  <si>
    <t>№440, 2015</t>
  </si>
  <si>
    <t>Пюре картофельное</t>
  </si>
  <si>
    <t>Компот из вишни</t>
  </si>
  <si>
    <t>№342, 2004</t>
  </si>
  <si>
    <t>Мандарин</t>
  </si>
  <si>
    <t>Булочка с джемом</t>
  </si>
  <si>
    <t>Каша пшеничная молочная с маслом 200/10</t>
  </si>
  <si>
    <t>Чай с сахаром и молоком 150/50/15</t>
  </si>
  <si>
    <t>Каша рисовая молочная с маслом 200/10</t>
  </si>
  <si>
    <t>Бутерброд с сыром и маслом 40/20/10</t>
  </si>
  <si>
    <t>Рассольник Ленинградский со сметаной 250/10</t>
  </si>
  <si>
    <t>Запеканка из творога с джемом 150/20</t>
  </si>
  <si>
    <t>Чай с сахаром и лимоном 200/15/7</t>
  </si>
  <si>
    <t>Суп из овощей со сметаной 250/10</t>
  </si>
  <si>
    <t>Сосиски отварные со сливочным маслом 100/5</t>
  </si>
  <si>
    <t>Каша геркулесовая молочная с маслом 200/10</t>
  </si>
  <si>
    <t>Биточки рубленные из филе птицы с маслом 90/5</t>
  </si>
  <si>
    <t>Суп из овощей с сметаной 250/10</t>
  </si>
  <si>
    <t>Каша кукурузная молочная с маслом 200/10</t>
  </si>
  <si>
    <t>№377, 2011</t>
  </si>
  <si>
    <t>ПР 2011</t>
  </si>
  <si>
    <t>№338, 2011</t>
  </si>
  <si>
    <t>№99, 2011</t>
  </si>
  <si>
    <t>№243, 2011</t>
  </si>
  <si>
    <t>№309, 2011</t>
  </si>
  <si>
    <t>№349, 2011</t>
  </si>
  <si>
    <t>№173, 2011</t>
  </si>
  <si>
    <t>№376, 2011</t>
  </si>
  <si>
    <t>№67, 2011</t>
  </si>
  <si>
    <t>№103, 2011</t>
  </si>
  <si>
    <t>№295, 2011</t>
  </si>
  <si>
    <t>№304, 2011</t>
  </si>
  <si>
    <t>№389, 2011</t>
  </si>
  <si>
    <t>№171, 2011</t>
  </si>
  <si>
    <t>№174, 2011</t>
  </si>
  <si>
    <t>№3, 2011</t>
  </si>
  <si>
    <t>Котлета рыбная (минтай) с маслом 90/10</t>
  </si>
  <si>
    <t>№234, 2011</t>
  </si>
  <si>
    <t>№312, 2011</t>
  </si>
  <si>
    <t>№378, 2011</t>
  </si>
  <si>
    <t>№82, 2011</t>
  </si>
  <si>
    <t>№289, 2011</t>
  </si>
  <si>
    <t>№102, 2011</t>
  </si>
  <si>
    <t>№301, 2011</t>
  </si>
  <si>
    <t>Бутерброд с повидлом и маслом 30/20/10</t>
  </si>
  <si>
    <t>№2, 2011</t>
  </si>
  <si>
    <t>№88, 2011</t>
  </si>
  <si>
    <t>Рагу из птицы 150/90</t>
  </si>
  <si>
    <t>Полдник</t>
  </si>
  <si>
    <t>26.34</t>
  </si>
  <si>
    <t>Салат Степной</t>
  </si>
  <si>
    <t>№42, 2011</t>
  </si>
  <si>
    <t>21.73</t>
  </si>
  <si>
    <t>14, 82</t>
  </si>
  <si>
    <t>булочное</t>
  </si>
  <si>
    <t>Вафли</t>
  </si>
  <si>
    <t>№588, 2013</t>
  </si>
  <si>
    <t>Молоко пастеризованное, 2,5%</t>
  </si>
  <si>
    <t>№385, 2011</t>
  </si>
  <si>
    <t>Чай с сахаром 200/15</t>
  </si>
  <si>
    <t>Рис отварной</t>
  </si>
  <si>
    <t>Каша пшеничная с маслом 230/10</t>
  </si>
  <si>
    <t>№2,2011</t>
  </si>
  <si>
    <t>Салат картофельный с кукурузой и морковью</t>
  </si>
  <si>
    <t>№39, 2011</t>
  </si>
  <si>
    <t>№96,2011</t>
  </si>
  <si>
    <t>Кнели из кур с рисом, маслом сливочным 90/5</t>
  </si>
  <si>
    <t>Печенье</t>
  </si>
  <si>
    <t>№590, 2013</t>
  </si>
  <si>
    <t>Кефир 2,5%</t>
  </si>
  <si>
    <t>№386, 2011</t>
  </si>
  <si>
    <t>Апельсин</t>
  </si>
  <si>
    <t>№341, 2011</t>
  </si>
  <si>
    <t>Бутерброд с сыром и маслом 30/20/10</t>
  </si>
  <si>
    <t>Суп картофельный с крупой (гречка)</t>
  </si>
  <si>
    <t>Каша вязкая молочная пшенная 200/10</t>
  </si>
  <si>
    <t>Салат овощной букет</t>
  </si>
  <si>
    <t>Борщ с капустой со сметаной 250/10</t>
  </si>
  <si>
    <t>№112, 2013</t>
  </si>
  <si>
    <t>№ 309, 2011</t>
  </si>
  <si>
    <t>№388, 2011</t>
  </si>
  <si>
    <t>105.21</t>
  </si>
  <si>
    <t>Кнели из кур с рисом 90/5</t>
  </si>
  <si>
    <t>Бутерброд с повидлом и маслом 30/20/5</t>
  </si>
  <si>
    <t>68.97</t>
  </si>
  <si>
    <t>Борщ с капутой и картофелем со сметаной 250/10</t>
  </si>
  <si>
    <t>Булоча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</si>
</sst>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3" xfId="0" applyBorder="1"/>
    <xf numFmtId="0" fontId="6" fillId="0" borderId="24" xfId="0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0" fillId="0" borderId="24" xfId="0" applyBorder="1"/>
    <xf numFmtId="0" fontId="3" fillId="0" borderId="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3" borderId="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1" fillId="0" borderId="23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tabSelected="1" zoomScale="99" zoomScaleNormal="99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223" sqref="Q22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2" t="s">
        <v>39</v>
      </c>
      <c r="D1" s="83"/>
      <c r="E1" s="83"/>
      <c r="F1" s="12" t="s">
        <v>16</v>
      </c>
      <c r="G1" s="2" t="s">
        <v>17</v>
      </c>
      <c r="H1" s="84" t="s">
        <v>40</v>
      </c>
      <c r="I1" s="84"/>
      <c r="J1" s="84"/>
      <c r="K1" s="84"/>
    </row>
    <row r="2" spans="1:12" ht="17.399999999999999" x14ac:dyDescent="0.25">
      <c r="A2" s="35" t="s">
        <v>6</v>
      </c>
      <c r="C2" s="2"/>
      <c r="G2" s="2" t="s">
        <v>18</v>
      </c>
      <c r="H2" s="84" t="s">
        <v>41</v>
      </c>
      <c r="I2" s="84"/>
      <c r="J2" s="84"/>
      <c r="K2" s="8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3</v>
      </c>
      <c r="J3" s="46">
        <v>2024</v>
      </c>
      <c r="K3" s="47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0.6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69" t="s">
        <v>73</v>
      </c>
      <c r="F6" s="70">
        <v>170</v>
      </c>
      <c r="G6" s="70">
        <v>36.51</v>
      </c>
      <c r="H6" s="70" t="s">
        <v>111</v>
      </c>
      <c r="I6" s="70">
        <v>46.59</v>
      </c>
      <c r="J6" s="70">
        <v>572.14</v>
      </c>
      <c r="K6" s="71" t="s">
        <v>58</v>
      </c>
      <c r="L6" s="70">
        <v>17.3</v>
      </c>
    </row>
    <row r="7" spans="1:12" ht="14.4" x14ac:dyDescent="0.3">
      <c r="A7" s="23"/>
      <c r="B7" s="15"/>
      <c r="C7" s="11"/>
      <c r="D7" s="72"/>
      <c r="E7" s="73"/>
      <c r="F7" s="74"/>
      <c r="G7" s="74"/>
      <c r="H7" s="74"/>
      <c r="I7" s="74"/>
      <c r="J7" s="74"/>
      <c r="K7" s="75"/>
      <c r="L7" s="74"/>
    </row>
    <row r="8" spans="1:12" ht="26.4" x14ac:dyDescent="0.3">
      <c r="A8" s="23"/>
      <c r="B8" s="15"/>
      <c r="C8" s="11"/>
      <c r="D8" s="7" t="s">
        <v>22</v>
      </c>
      <c r="E8" s="73" t="s">
        <v>74</v>
      </c>
      <c r="F8" s="74">
        <v>222</v>
      </c>
      <c r="G8" s="74">
        <v>0.13</v>
      </c>
      <c r="H8" s="74">
        <v>0.02</v>
      </c>
      <c r="I8" s="74">
        <v>15.25</v>
      </c>
      <c r="J8" s="74">
        <v>62</v>
      </c>
      <c r="K8" s="75" t="s">
        <v>81</v>
      </c>
      <c r="L8" s="74">
        <v>7.3</v>
      </c>
    </row>
    <row r="9" spans="1:12" ht="14.4" x14ac:dyDescent="0.3">
      <c r="A9" s="23"/>
      <c r="B9" s="15"/>
      <c r="C9" s="11"/>
      <c r="D9" s="7" t="s">
        <v>23</v>
      </c>
      <c r="E9" s="73" t="s">
        <v>43</v>
      </c>
      <c r="F9" s="74">
        <v>45</v>
      </c>
      <c r="G9" s="74">
        <v>3.55</v>
      </c>
      <c r="H9" s="74">
        <v>0.45</v>
      </c>
      <c r="I9" s="74">
        <v>21.73</v>
      </c>
      <c r="J9" s="74">
        <v>105.21</v>
      </c>
      <c r="K9" s="75" t="s">
        <v>82</v>
      </c>
      <c r="L9" s="74">
        <v>5.63</v>
      </c>
    </row>
    <row r="10" spans="1:12" ht="26.4" x14ac:dyDescent="0.3">
      <c r="A10" s="23"/>
      <c r="B10" s="15"/>
      <c r="C10" s="11"/>
      <c r="D10" s="7" t="s">
        <v>24</v>
      </c>
      <c r="E10" s="73" t="s">
        <v>59</v>
      </c>
      <c r="F10" s="74">
        <v>120</v>
      </c>
      <c r="G10" s="74">
        <v>0.48</v>
      </c>
      <c r="H10" s="74">
        <v>0.48</v>
      </c>
      <c r="I10" s="74">
        <v>11.76</v>
      </c>
      <c r="J10" s="74">
        <v>56.4</v>
      </c>
      <c r="K10" s="75" t="s">
        <v>83</v>
      </c>
      <c r="L10" s="74">
        <v>20</v>
      </c>
    </row>
    <row r="11" spans="1:12" ht="14.4" x14ac:dyDescent="0.3">
      <c r="A11" s="23"/>
      <c r="B11" s="15"/>
      <c r="C11" s="11"/>
      <c r="D11" s="72" t="s">
        <v>23</v>
      </c>
      <c r="E11" s="73" t="s">
        <v>42</v>
      </c>
      <c r="F11" s="74">
        <v>20</v>
      </c>
      <c r="G11" s="74">
        <v>1.1200000000000001</v>
      </c>
      <c r="H11" s="74">
        <v>0.22</v>
      </c>
      <c r="I11" s="74">
        <v>9.8800000000000008</v>
      </c>
      <c r="J11" s="74">
        <v>45.98</v>
      </c>
      <c r="K11" s="75" t="s">
        <v>82</v>
      </c>
      <c r="L11" s="74">
        <v>3.02</v>
      </c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577</v>
      </c>
      <c r="G13" s="19">
        <f t="shared" ref="G13:J13" si="0">SUM(G6:G12)</f>
        <v>41.789999999999992</v>
      </c>
      <c r="H13" s="19">
        <f t="shared" si="0"/>
        <v>1.17</v>
      </c>
      <c r="I13" s="19">
        <f t="shared" si="0"/>
        <v>105.21000000000001</v>
      </c>
      <c r="J13" s="19">
        <f t="shared" si="0"/>
        <v>841.73</v>
      </c>
      <c r="K13" s="25"/>
      <c r="L13" s="19">
        <f t="shared" ref="L13" si="1">SUM(L6:L12)</f>
        <v>53.250000000000007</v>
      </c>
    </row>
    <row r="14" spans="1:12" ht="26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73" t="s">
        <v>112</v>
      </c>
      <c r="F14" s="74">
        <v>60</v>
      </c>
      <c r="G14" s="74">
        <v>1.64</v>
      </c>
      <c r="H14" s="74">
        <v>4.24</v>
      </c>
      <c r="I14" s="74">
        <v>5.73</v>
      </c>
      <c r="J14" s="74">
        <v>67.62</v>
      </c>
      <c r="K14" s="75" t="s">
        <v>113</v>
      </c>
      <c r="L14" s="74">
        <v>11</v>
      </c>
    </row>
    <row r="15" spans="1:12" ht="26.4" x14ac:dyDescent="0.3">
      <c r="A15" s="23"/>
      <c r="B15" s="15"/>
      <c r="C15" s="11"/>
      <c r="D15" s="7" t="s">
        <v>27</v>
      </c>
      <c r="E15" s="73" t="s">
        <v>75</v>
      </c>
      <c r="F15" s="74">
        <v>260</v>
      </c>
      <c r="G15" s="74">
        <v>2.7</v>
      </c>
      <c r="H15" s="74">
        <v>3.57</v>
      </c>
      <c r="I15" s="74">
        <v>11.44</v>
      </c>
      <c r="J15" s="74">
        <v>104.84</v>
      </c>
      <c r="K15" s="75" t="s">
        <v>84</v>
      </c>
      <c r="L15" s="74">
        <v>28.2</v>
      </c>
    </row>
    <row r="16" spans="1:12" ht="26.4" x14ac:dyDescent="0.3">
      <c r="A16" s="23"/>
      <c r="B16" s="15"/>
      <c r="C16" s="11"/>
      <c r="D16" s="7" t="s">
        <v>28</v>
      </c>
      <c r="E16" s="73" t="s">
        <v>76</v>
      </c>
      <c r="F16" s="74">
        <v>105</v>
      </c>
      <c r="G16" s="74">
        <v>9.2100000000000009</v>
      </c>
      <c r="H16" s="74">
        <v>14.7</v>
      </c>
      <c r="I16" s="74">
        <v>0.39</v>
      </c>
      <c r="J16" s="74">
        <v>172.28</v>
      </c>
      <c r="K16" s="75" t="s">
        <v>85</v>
      </c>
      <c r="L16" s="74">
        <v>28.33</v>
      </c>
    </row>
    <row r="17" spans="1:12" ht="26.4" x14ac:dyDescent="0.3">
      <c r="A17" s="23"/>
      <c r="B17" s="15"/>
      <c r="C17" s="11"/>
      <c r="D17" s="7" t="s">
        <v>29</v>
      </c>
      <c r="E17" s="73" t="s">
        <v>44</v>
      </c>
      <c r="F17" s="74">
        <v>150</v>
      </c>
      <c r="G17" s="74">
        <v>5.0999999999999996</v>
      </c>
      <c r="H17" s="74">
        <v>7.5</v>
      </c>
      <c r="I17" s="74">
        <v>28.5</v>
      </c>
      <c r="J17" s="74">
        <v>201.9</v>
      </c>
      <c r="K17" s="75" t="s">
        <v>86</v>
      </c>
      <c r="L17" s="74">
        <v>16.600000000000001</v>
      </c>
    </row>
    <row r="18" spans="1:12" ht="26.4" x14ac:dyDescent="0.3">
      <c r="A18" s="23"/>
      <c r="B18" s="15"/>
      <c r="C18" s="11"/>
      <c r="D18" s="7" t="s">
        <v>30</v>
      </c>
      <c r="E18" s="73" t="s">
        <v>45</v>
      </c>
      <c r="F18" s="74">
        <v>200</v>
      </c>
      <c r="G18" s="74">
        <v>1.1599999999999999</v>
      </c>
      <c r="H18" s="74">
        <v>0.3</v>
      </c>
      <c r="I18" s="74">
        <v>47.36</v>
      </c>
      <c r="J18" s="74">
        <v>196.38</v>
      </c>
      <c r="K18" s="75" t="s">
        <v>87</v>
      </c>
      <c r="L18" s="74">
        <v>18.3</v>
      </c>
    </row>
    <row r="19" spans="1:12" ht="14.4" x14ac:dyDescent="0.3">
      <c r="A19" s="23"/>
      <c r="B19" s="15"/>
      <c r="C19" s="11"/>
      <c r="D19" s="7" t="s">
        <v>31</v>
      </c>
      <c r="E19" s="73" t="s">
        <v>43</v>
      </c>
      <c r="F19" s="74">
        <v>45</v>
      </c>
      <c r="G19" s="74">
        <v>3.55</v>
      </c>
      <c r="H19" s="74">
        <v>0.45</v>
      </c>
      <c r="I19" s="74" t="s">
        <v>114</v>
      </c>
      <c r="J19" s="74">
        <v>105.21</v>
      </c>
      <c r="K19" s="75" t="s">
        <v>82</v>
      </c>
      <c r="L19" s="74">
        <v>5.63</v>
      </c>
    </row>
    <row r="20" spans="1:12" ht="14.4" x14ac:dyDescent="0.3">
      <c r="A20" s="23"/>
      <c r="B20" s="15"/>
      <c r="C20" s="11"/>
      <c r="D20" s="7" t="s">
        <v>32</v>
      </c>
      <c r="E20" s="73" t="s">
        <v>42</v>
      </c>
      <c r="F20" s="74">
        <v>30</v>
      </c>
      <c r="G20" s="74">
        <v>1.68</v>
      </c>
      <c r="H20" s="74">
        <v>0.33</v>
      </c>
      <c r="I20" s="74" t="s">
        <v>115</v>
      </c>
      <c r="J20" s="74">
        <v>68.97</v>
      </c>
      <c r="K20" s="75" t="s">
        <v>82</v>
      </c>
      <c r="L20" s="74">
        <v>5.25</v>
      </c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>SUM(G14:G22)</f>
        <v>25.04</v>
      </c>
      <c r="H23" s="19">
        <f>SUM(H14:H22)</f>
        <v>31.089999999999996</v>
      </c>
      <c r="I23" s="19">
        <f>SUM(I14:I22)</f>
        <v>93.42</v>
      </c>
      <c r="J23" s="19">
        <f>SUM(J14:J22)</f>
        <v>917.2</v>
      </c>
      <c r="K23" s="62"/>
      <c r="L23" s="19">
        <f>SUM(L14:L22)</f>
        <v>113.30999999999999</v>
      </c>
    </row>
    <row r="24" spans="1:12" ht="26.4" x14ac:dyDescent="0.3">
      <c r="A24" s="23">
        <v>1</v>
      </c>
      <c r="B24" s="15">
        <v>1</v>
      </c>
      <c r="C24" s="10" t="s">
        <v>110</v>
      </c>
      <c r="D24" s="76" t="s">
        <v>116</v>
      </c>
      <c r="E24" s="73" t="s">
        <v>117</v>
      </c>
      <c r="F24" s="74">
        <v>40</v>
      </c>
      <c r="G24" s="74">
        <v>1.1200000000000001</v>
      </c>
      <c r="H24" s="74">
        <v>1.32</v>
      </c>
      <c r="I24" s="74">
        <v>30.92</v>
      </c>
      <c r="J24" s="74">
        <v>140.04</v>
      </c>
      <c r="K24" s="75" t="s">
        <v>118</v>
      </c>
      <c r="L24" s="74">
        <v>18.25</v>
      </c>
    </row>
    <row r="25" spans="1:12" ht="26.4" x14ac:dyDescent="0.3">
      <c r="A25" s="23"/>
      <c r="B25" s="15"/>
      <c r="C25" s="11"/>
      <c r="D25" s="76" t="s">
        <v>30</v>
      </c>
      <c r="E25" s="73" t="s">
        <v>119</v>
      </c>
      <c r="F25" s="74">
        <v>200</v>
      </c>
      <c r="G25" s="74">
        <v>5.8</v>
      </c>
      <c r="H25" s="74">
        <v>5</v>
      </c>
      <c r="I25" s="74">
        <v>9.6</v>
      </c>
      <c r="J25" s="74">
        <v>106.6</v>
      </c>
      <c r="K25" s="75" t="s">
        <v>120</v>
      </c>
      <c r="L25" s="74">
        <v>20</v>
      </c>
    </row>
    <row r="26" spans="1:12" ht="26.4" x14ac:dyDescent="0.3">
      <c r="A26" s="23"/>
      <c r="B26" s="15"/>
      <c r="C26" s="11"/>
      <c r="D26" s="77" t="s">
        <v>24</v>
      </c>
      <c r="E26" s="73" t="s">
        <v>59</v>
      </c>
      <c r="F26" s="74">
        <v>60</v>
      </c>
      <c r="G26" s="74">
        <v>0.24</v>
      </c>
      <c r="H26" s="74">
        <v>0.24</v>
      </c>
      <c r="I26" s="74">
        <v>5.88</v>
      </c>
      <c r="J26" s="74">
        <v>28.2</v>
      </c>
      <c r="K26" s="75" t="s">
        <v>83</v>
      </c>
      <c r="L26" s="74">
        <v>15</v>
      </c>
    </row>
    <row r="27" spans="1:12" ht="14.4" x14ac:dyDescent="0.3">
      <c r="A27" s="23"/>
      <c r="B27" s="15"/>
      <c r="C27" s="8"/>
      <c r="D27" s="49" t="s">
        <v>33</v>
      </c>
      <c r="E27" s="50"/>
      <c r="F27" s="51">
        <f>SUM(F24:F26)</f>
        <v>300</v>
      </c>
      <c r="G27" s="51">
        <f>SUM(G24:G26)</f>
        <v>7.16</v>
      </c>
      <c r="H27" s="51">
        <f>SUM(H24:H26)</f>
        <v>6.5600000000000005</v>
      </c>
      <c r="I27" s="51">
        <f>SUM(I24:I26)</f>
        <v>46.400000000000006</v>
      </c>
      <c r="J27" s="52">
        <f>SUM(J24:J26)</f>
        <v>274.83999999999997</v>
      </c>
      <c r="K27" s="62"/>
      <c r="L27" s="61">
        <f>SUM(L24:L26)</f>
        <v>53.25</v>
      </c>
    </row>
    <row r="28" spans="1:12" ht="15" thickBot="1" x14ac:dyDescent="0.3">
      <c r="A28" s="29">
        <f>A6</f>
        <v>1</v>
      </c>
      <c r="B28" s="30">
        <f>B6</f>
        <v>1</v>
      </c>
      <c r="C28" s="79" t="s">
        <v>4</v>
      </c>
      <c r="D28" s="80"/>
      <c r="E28" s="31"/>
      <c r="F28" s="32">
        <f>F13+F23</f>
        <v>1427</v>
      </c>
      <c r="G28" s="32">
        <f>G13+G23</f>
        <v>66.829999999999984</v>
      </c>
      <c r="H28" s="32">
        <f>H13+H23</f>
        <v>32.26</v>
      </c>
      <c r="I28" s="32">
        <f>I13+I23</f>
        <v>198.63</v>
      </c>
      <c r="J28" s="63">
        <f>J13+J23</f>
        <v>1758.93</v>
      </c>
      <c r="K28" s="65"/>
      <c r="L28" s="64">
        <f>L13+L23</f>
        <v>166.56</v>
      </c>
    </row>
    <row r="29" spans="1:12" ht="26.4" x14ac:dyDescent="0.3">
      <c r="A29" s="14">
        <v>1</v>
      </c>
      <c r="B29" s="15">
        <v>2</v>
      </c>
      <c r="C29" s="22" t="s">
        <v>20</v>
      </c>
      <c r="D29" s="5" t="s">
        <v>21</v>
      </c>
      <c r="E29" s="69" t="s">
        <v>77</v>
      </c>
      <c r="F29" s="70">
        <v>210</v>
      </c>
      <c r="G29" s="70">
        <v>6.1</v>
      </c>
      <c r="H29" s="70">
        <v>4</v>
      </c>
      <c r="I29" s="70">
        <v>36.950000000000003</v>
      </c>
      <c r="J29" s="70">
        <v>208.24</v>
      </c>
      <c r="K29" s="71" t="s">
        <v>88</v>
      </c>
      <c r="L29" s="70">
        <v>17</v>
      </c>
    </row>
    <row r="30" spans="1:12" ht="26.4" x14ac:dyDescent="0.3">
      <c r="A30" s="14"/>
      <c r="B30" s="15"/>
      <c r="C30" s="11"/>
      <c r="D30" s="72" t="s">
        <v>46</v>
      </c>
      <c r="E30" s="73" t="s">
        <v>47</v>
      </c>
      <c r="F30" s="74">
        <v>60</v>
      </c>
      <c r="G30" s="74">
        <v>9.0500000000000007</v>
      </c>
      <c r="H30" s="74">
        <v>6.22</v>
      </c>
      <c r="I30" s="74">
        <v>30.1</v>
      </c>
      <c r="J30" s="74">
        <v>212.61</v>
      </c>
      <c r="K30" s="75" t="s">
        <v>62</v>
      </c>
      <c r="L30" s="74">
        <v>19</v>
      </c>
    </row>
    <row r="31" spans="1:12" ht="26.4" x14ac:dyDescent="0.3">
      <c r="A31" s="14"/>
      <c r="B31" s="15"/>
      <c r="C31" s="11"/>
      <c r="D31" s="7" t="s">
        <v>22</v>
      </c>
      <c r="E31" s="73" t="s">
        <v>121</v>
      </c>
      <c r="F31" s="74">
        <v>200</v>
      </c>
      <c r="G31" s="74">
        <v>0.53</v>
      </c>
      <c r="H31" s="74">
        <v>0</v>
      </c>
      <c r="I31" s="74">
        <v>9.4700000000000006</v>
      </c>
      <c r="J31" s="74">
        <v>40</v>
      </c>
      <c r="K31" s="75" t="s">
        <v>89</v>
      </c>
      <c r="L31" s="74">
        <v>6</v>
      </c>
    </row>
    <row r="32" spans="1:12" ht="14.4" x14ac:dyDescent="0.3">
      <c r="A32" s="14"/>
      <c r="B32" s="15"/>
      <c r="C32" s="11"/>
      <c r="D32" s="7" t="s">
        <v>23</v>
      </c>
      <c r="E32" s="73" t="s">
        <v>42</v>
      </c>
      <c r="F32" s="74">
        <v>30</v>
      </c>
      <c r="G32" s="74">
        <v>1.68</v>
      </c>
      <c r="H32" s="74">
        <v>0.33</v>
      </c>
      <c r="I32" s="74">
        <v>14.82</v>
      </c>
      <c r="J32" s="74">
        <v>68.97</v>
      </c>
      <c r="K32" s="75" t="s">
        <v>82</v>
      </c>
      <c r="L32" s="74">
        <v>3.75</v>
      </c>
    </row>
    <row r="33" spans="1:12" ht="14.4" x14ac:dyDescent="0.3">
      <c r="A33" s="14"/>
      <c r="B33" s="15"/>
      <c r="C33" s="11"/>
      <c r="D33" s="7" t="s">
        <v>24</v>
      </c>
      <c r="E33" s="39"/>
      <c r="F33" s="40"/>
      <c r="G33" s="40"/>
      <c r="H33" s="40"/>
      <c r="I33" s="40"/>
      <c r="J33" s="40"/>
      <c r="K33" s="41"/>
      <c r="L33" s="40"/>
    </row>
    <row r="34" spans="1:12" ht="14.4" x14ac:dyDescent="0.3">
      <c r="A34" s="14"/>
      <c r="B34" s="15"/>
      <c r="C34" s="11"/>
      <c r="D34" s="6"/>
      <c r="E34" s="39"/>
      <c r="F34" s="40"/>
      <c r="G34" s="40"/>
      <c r="H34" s="40"/>
      <c r="I34" s="40"/>
      <c r="J34" s="40"/>
      <c r="K34" s="41"/>
      <c r="L34" s="40"/>
    </row>
    <row r="35" spans="1:12" ht="14.4" x14ac:dyDescent="0.3">
      <c r="A35" s="14"/>
      <c r="B35" s="15"/>
      <c r="C35" s="11"/>
      <c r="D35" s="6"/>
      <c r="E35" s="39"/>
      <c r="F35" s="40"/>
      <c r="G35" s="40"/>
      <c r="H35" s="40"/>
      <c r="I35" s="40"/>
      <c r="J35" s="40"/>
      <c r="K35" s="41"/>
      <c r="L35" s="40"/>
    </row>
    <row r="36" spans="1:12" ht="14.4" x14ac:dyDescent="0.3">
      <c r="A36" s="16"/>
      <c r="B36" s="17"/>
      <c r="C36" s="8"/>
      <c r="D36" s="18" t="s">
        <v>33</v>
      </c>
      <c r="E36" s="9"/>
      <c r="F36" s="19">
        <f>SUM(F29:F35)</f>
        <v>500</v>
      </c>
      <c r="G36" s="19">
        <f t="shared" ref="G36" si="2">SUM(G29:G35)</f>
        <v>17.36</v>
      </c>
      <c r="H36" s="19">
        <f t="shared" ref="H36" si="3">SUM(H29:H35)</f>
        <v>10.549999999999999</v>
      </c>
      <c r="I36" s="19">
        <f t="shared" ref="I36" si="4">SUM(I29:I35)</f>
        <v>91.34</v>
      </c>
      <c r="J36" s="19">
        <f t="shared" ref="J36:L36" si="5">SUM(J29:J35)</f>
        <v>529.82000000000005</v>
      </c>
      <c r="K36" s="25"/>
      <c r="L36" s="19">
        <f t="shared" si="5"/>
        <v>45.75</v>
      </c>
    </row>
    <row r="37" spans="1:12" ht="26.4" x14ac:dyDescent="0.3">
      <c r="A37" s="13">
        <f>A29</f>
        <v>1</v>
      </c>
      <c r="B37" s="13">
        <f>B29</f>
        <v>2</v>
      </c>
      <c r="C37" s="10" t="s">
        <v>25</v>
      </c>
      <c r="D37" s="7" t="s">
        <v>26</v>
      </c>
      <c r="E37" s="73" t="s">
        <v>49</v>
      </c>
      <c r="F37" s="74">
        <v>60</v>
      </c>
      <c r="G37" s="74">
        <v>0.97</v>
      </c>
      <c r="H37" s="74">
        <v>3.72</v>
      </c>
      <c r="I37" s="74">
        <v>5.34</v>
      </c>
      <c r="J37" s="74">
        <v>58.72</v>
      </c>
      <c r="K37" s="75" t="s">
        <v>90</v>
      </c>
      <c r="L37" s="74">
        <v>11.56</v>
      </c>
    </row>
    <row r="38" spans="1:12" ht="26.4" x14ac:dyDescent="0.3">
      <c r="A38" s="14"/>
      <c r="B38" s="15"/>
      <c r="C38" s="11"/>
      <c r="D38" s="7" t="s">
        <v>27</v>
      </c>
      <c r="E38" s="73" t="s">
        <v>50</v>
      </c>
      <c r="F38" s="74">
        <v>250</v>
      </c>
      <c r="G38" s="74">
        <v>2.73</v>
      </c>
      <c r="H38" s="74">
        <v>2.8</v>
      </c>
      <c r="I38" s="74">
        <v>20.45</v>
      </c>
      <c r="J38" s="74">
        <v>117.9</v>
      </c>
      <c r="K38" s="75" t="s">
        <v>91</v>
      </c>
      <c r="L38" s="74">
        <v>25</v>
      </c>
    </row>
    <row r="39" spans="1:12" ht="26.4" x14ac:dyDescent="0.3">
      <c r="A39" s="14"/>
      <c r="B39" s="15"/>
      <c r="C39" s="11"/>
      <c r="D39" s="7" t="s">
        <v>28</v>
      </c>
      <c r="E39" s="73" t="s">
        <v>78</v>
      </c>
      <c r="F39" s="74">
        <v>95</v>
      </c>
      <c r="G39" s="74">
        <v>14.13</v>
      </c>
      <c r="H39" s="74">
        <v>15.4</v>
      </c>
      <c r="I39" s="74">
        <v>12.73</v>
      </c>
      <c r="J39" s="74">
        <v>238.5</v>
      </c>
      <c r="K39" s="75" t="s">
        <v>92</v>
      </c>
      <c r="L39" s="74">
        <v>38.5</v>
      </c>
    </row>
    <row r="40" spans="1:12" ht="26.4" x14ac:dyDescent="0.3">
      <c r="A40" s="14"/>
      <c r="B40" s="15"/>
      <c r="C40" s="11"/>
      <c r="D40" s="7" t="s">
        <v>29</v>
      </c>
      <c r="E40" s="73" t="s">
        <v>122</v>
      </c>
      <c r="F40" s="74">
        <v>150</v>
      </c>
      <c r="G40" s="74">
        <v>4.38</v>
      </c>
      <c r="H40" s="74">
        <v>6.45</v>
      </c>
      <c r="I40" s="74">
        <v>44.02</v>
      </c>
      <c r="J40" s="74">
        <v>251.64</v>
      </c>
      <c r="K40" s="75" t="s">
        <v>93</v>
      </c>
      <c r="L40" s="74">
        <v>16</v>
      </c>
    </row>
    <row r="41" spans="1:12" ht="26.4" x14ac:dyDescent="0.3">
      <c r="A41" s="14"/>
      <c r="B41" s="15"/>
      <c r="C41" s="11"/>
      <c r="D41" s="7" t="s">
        <v>30</v>
      </c>
      <c r="E41" s="73" t="s">
        <v>61</v>
      </c>
      <c r="F41" s="74">
        <v>200</v>
      </c>
      <c r="G41" s="74">
        <v>1</v>
      </c>
      <c r="H41" s="74">
        <v>0.2</v>
      </c>
      <c r="I41" s="74">
        <v>22</v>
      </c>
      <c r="J41" s="74">
        <v>86.6</v>
      </c>
      <c r="K41" s="75" t="s">
        <v>94</v>
      </c>
      <c r="L41" s="74">
        <v>20</v>
      </c>
    </row>
    <row r="42" spans="1:12" ht="14.4" x14ac:dyDescent="0.3">
      <c r="A42" s="14"/>
      <c r="B42" s="15"/>
      <c r="C42" s="11"/>
      <c r="D42" s="7" t="s">
        <v>31</v>
      </c>
      <c r="E42" s="73" t="s">
        <v>43</v>
      </c>
      <c r="F42" s="74">
        <v>45</v>
      </c>
      <c r="G42" s="74">
        <v>3.55</v>
      </c>
      <c r="H42" s="74">
        <v>0.45</v>
      </c>
      <c r="I42" s="74">
        <v>21.73</v>
      </c>
      <c r="J42" s="74">
        <v>105.21</v>
      </c>
      <c r="K42" s="75" t="s">
        <v>82</v>
      </c>
      <c r="L42" s="74">
        <v>6</v>
      </c>
    </row>
    <row r="43" spans="1:12" ht="14.4" x14ac:dyDescent="0.3">
      <c r="A43" s="14"/>
      <c r="B43" s="15"/>
      <c r="C43" s="11"/>
      <c r="D43" s="7" t="s">
        <v>32</v>
      </c>
      <c r="E43" s="73" t="s">
        <v>51</v>
      </c>
      <c r="F43" s="74">
        <v>30</v>
      </c>
      <c r="G43" s="74">
        <v>1.68</v>
      </c>
      <c r="H43" s="74">
        <v>0.33</v>
      </c>
      <c r="I43" s="74">
        <v>14.82</v>
      </c>
      <c r="J43" s="74">
        <v>68.97</v>
      </c>
      <c r="K43" s="75" t="s">
        <v>82</v>
      </c>
      <c r="L43" s="74">
        <v>3.75</v>
      </c>
    </row>
    <row r="44" spans="1:12" ht="14.4" x14ac:dyDescent="0.3">
      <c r="A44" s="14"/>
      <c r="B44" s="15"/>
      <c r="C44" s="11"/>
      <c r="D44" s="6"/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14"/>
      <c r="B45" s="15"/>
      <c r="C45" s="11"/>
      <c r="D45" s="6"/>
      <c r="E45" s="39"/>
      <c r="F45" s="40"/>
      <c r="G45" s="40"/>
      <c r="H45" s="40"/>
      <c r="I45" s="40"/>
      <c r="J45" s="40"/>
      <c r="K45" s="68"/>
      <c r="L45" s="40"/>
    </row>
    <row r="46" spans="1:12" ht="14.4" x14ac:dyDescent="0.3">
      <c r="A46" s="16"/>
      <c r="B46" s="15"/>
      <c r="C46" s="8"/>
      <c r="D46" s="18" t="s">
        <v>33</v>
      </c>
      <c r="E46" s="9"/>
      <c r="F46" s="19">
        <f>SUM(F37:F45)</f>
        <v>830</v>
      </c>
      <c r="G46" s="19">
        <f t="shared" ref="G46" si="6">SUM(G37:G45)</f>
        <v>28.44</v>
      </c>
      <c r="H46" s="19">
        <f t="shared" ref="H46" si="7">SUM(H37:H45)</f>
        <v>29.349999999999998</v>
      </c>
      <c r="I46" s="19">
        <f t="shared" ref="I46" si="8">SUM(I37:I45)</f>
        <v>141.09</v>
      </c>
      <c r="J46" s="66">
        <f t="shared" ref="J46:L46" si="9">SUM(J37:J45)</f>
        <v>927.54000000000008</v>
      </c>
      <c r="K46" s="25"/>
      <c r="L46" s="67">
        <f t="shared" si="9"/>
        <v>120.81</v>
      </c>
    </row>
    <row r="47" spans="1:12" ht="26.4" x14ac:dyDescent="0.3">
      <c r="A47" s="59">
        <v>1</v>
      </c>
      <c r="B47" s="13">
        <v>2</v>
      </c>
      <c r="C47" s="54" t="s">
        <v>110</v>
      </c>
      <c r="D47" s="76" t="s">
        <v>116</v>
      </c>
      <c r="E47" s="73" t="s">
        <v>47</v>
      </c>
      <c r="F47" s="74">
        <v>100</v>
      </c>
      <c r="G47" s="74">
        <v>15.08</v>
      </c>
      <c r="H47" s="74">
        <v>10.37</v>
      </c>
      <c r="I47" s="74">
        <v>50.16</v>
      </c>
      <c r="J47" s="74">
        <v>354.35</v>
      </c>
      <c r="K47" s="75" t="s">
        <v>62</v>
      </c>
      <c r="L47" s="74">
        <v>25.75</v>
      </c>
    </row>
    <row r="48" spans="1:12" ht="26.4" x14ac:dyDescent="0.3">
      <c r="A48" s="55"/>
      <c r="B48" s="14"/>
      <c r="C48" s="56"/>
      <c r="D48" s="76" t="s">
        <v>30</v>
      </c>
      <c r="E48" s="73" t="s">
        <v>61</v>
      </c>
      <c r="F48" s="74">
        <v>200</v>
      </c>
      <c r="G48" s="74">
        <v>1</v>
      </c>
      <c r="H48" s="74">
        <v>0.2</v>
      </c>
      <c r="I48" s="74">
        <v>22</v>
      </c>
      <c r="J48" s="74">
        <v>86.6</v>
      </c>
      <c r="K48" s="75" t="s">
        <v>94</v>
      </c>
      <c r="L48" s="74">
        <v>20</v>
      </c>
    </row>
    <row r="49" spans="1:12" ht="14.4" x14ac:dyDescent="0.3">
      <c r="A49" s="55"/>
      <c r="B49" s="14"/>
      <c r="C49" s="56"/>
      <c r="D49" s="49"/>
      <c r="E49" s="50"/>
      <c r="F49" s="51"/>
      <c r="G49" s="51"/>
      <c r="H49" s="51"/>
      <c r="I49" s="51"/>
      <c r="J49" s="52"/>
      <c r="K49" s="62"/>
      <c r="L49" s="61"/>
    </row>
    <row r="50" spans="1:12" ht="14.4" x14ac:dyDescent="0.3">
      <c r="A50" s="53"/>
      <c r="B50" s="16"/>
      <c r="C50" s="57"/>
      <c r="D50" s="49" t="s">
        <v>33</v>
      </c>
      <c r="E50" s="50"/>
      <c r="F50" s="51">
        <f>SUM(F47:F49)</f>
        <v>300</v>
      </c>
      <c r="G50" s="51">
        <f>SUM(G47:G49)</f>
        <v>16.079999999999998</v>
      </c>
      <c r="H50" s="51">
        <f>SUM(H47:H49)</f>
        <v>10.569999999999999</v>
      </c>
      <c r="I50" s="51">
        <f>SUM(I47:I49)</f>
        <v>72.16</v>
      </c>
      <c r="J50" s="52">
        <f>SUM(J47:J49)</f>
        <v>440.95000000000005</v>
      </c>
      <c r="K50" s="62"/>
      <c r="L50" s="61">
        <f>SUM(L47:L49)</f>
        <v>45.75</v>
      </c>
    </row>
    <row r="51" spans="1:12" ht="15.75" customHeight="1" thickBot="1" x14ac:dyDescent="0.3">
      <c r="A51" s="33">
        <f>A29</f>
        <v>1</v>
      </c>
      <c r="B51" s="58">
        <f>B29</f>
        <v>2</v>
      </c>
      <c r="C51" s="79" t="s">
        <v>4</v>
      </c>
      <c r="D51" s="80"/>
      <c r="E51" s="31"/>
      <c r="F51" s="32">
        <f>F36+F46</f>
        <v>1330</v>
      </c>
      <c r="G51" s="32">
        <f t="shared" ref="G51" si="10">G36+G46</f>
        <v>45.8</v>
      </c>
      <c r="H51" s="32">
        <f t="shared" ref="H51" si="11">H36+H46</f>
        <v>39.9</v>
      </c>
      <c r="I51" s="32">
        <f t="shared" ref="I51" si="12">I36+I46</f>
        <v>232.43</v>
      </c>
      <c r="J51" s="63">
        <f t="shared" ref="J51" si="13">J36+J46</f>
        <v>1457.3600000000001</v>
      </c>
      <c r="K51" s="65"/>
      <c r="L51" s="64">
        <f>SUM(L50,L46,L36)</f>
        <v>212.31</v>
      </c>
    </row>
    <row r="52" spans="1:12" ht="26.4" x14ac:dyDescent="0.3">
      <c r="A52" s="20">
        <v>1</v>
      </c>
      <c r="B52" s="21">
        <v>3</v>
      </c>
      <c r="C52" s="22" t="s">
        <v>20</v>
      </c>
      <c r="D52" s="5" t="s">
        <v>21</v>
      </c>
      <c r="E52" s="69" t="s">
        <v>123</v>
      </c>
      <c r="F52" s="70">
        <v>210</v>
      </c>
      <c r="G52" s="70">
        <v>8.64</v>
      </c>
      <c r="H52" s="70">
        <v>11.05</v>
      </c>
      <c r="I52" s="70">
        <v>44.26</v>
      </c>
      <c r="J52" s="70">
        <v>312</v>
      </c>
      <c r="K52" s="71" t="s">
        <v>88</v>
      </c>
      <c r="L52" s="70">
        <v>20.100000000000001</v>
      </c>
    </row>
    <row r="53" spans="1:12" ht="14.4" x14ac:dyDescent="0.3">
      <c r="A53" s="23"/>
      <c r="B53" s="15"/>
      <c r="C53" s="11"/>
      <c r="D53" s="72" t="s">
        <v>26</v>
      </c>
      <c r="E53" s="73" t="s">
        <v>106</v>
      </c>
      <c r="F53" s="74">
        <v>55</v>
      </c>
      <c r="G53" s="74">
        <v>2.4</v>
      </c>
      <c r="H53" s="74">
        <v>3.87</v>
      </c>
      <c r="I53" s="74">
        <v>27.83</v>
      </c>
      <c r="J53" s="74">
        <v>156</v>
      </c>
      <c r="K53" s="75" t="s">
        <v>124</v>
      </c>
      <c r="L53" s="74">
        <v>13.1</v>
      </c>
    </row>
    <row r="54" spans="1:12" ht="26.4" x14ac:dyDescent="0.3">
      <c r="A54" s="23"/>
      <c r="B54" s="15"/>
      <c r="C54" s="11"/>
      <c r="D54" s="7" t="s">
        <v>22</v>
      </c>
      <c r="E54" s="73" t="s">
        <v>69</v>
      </c>
      <c r="F54" s="74">
        <v>215</v>
      </c>
      <c r="G54" s="74">
        <v>1.52</v>
      </c>
      <c r="H54" s="74">
        <v>1.35</v>
      </c>
      <c r="I54" s="74">
        <v>15.9</v>
      </c>
      <c r="J54" s="74">
        <v>81</v>
      </c>
      <c r="K54" s="75" t="s">
        <v>101</v>
      </c>
      <c r="L54" s="74">
        <v>7.3</v>
      </c>
    </row>
    <row r="55" spans="1:12" ht="14.4" x14ac:dyDescent="0.3">
      <c r="A55" s="23"/>
      <c r="B55" s="15"/>
      <c r="C55" s="11"/>
      <c r="D55" s="7" t="s">
        <v>23</v>
      </c>
      <c r="E55" s="73" t="s">
        <v>42</v>
      </c>
      <c r="F55" s="74">
        <v>20</v>
      </c>
      <c r="G55" s="74">
        <v>1.1200000000000001</v>
      </c>
      <c r="H55" s="74">
        <v>0.22</v>
      </c>
      <c r="I55" s="74">
        <v>9.8800000000000008</v>
      </c>
      <c r="J55" s="74">
        <v>45.98</v>
      </c>
      <c r="K55" s="75" t="s">
        <v>82</v>
      </c>
      <c r="L55" s="74">
        <v>3.5</v>
      </c>
    </row>
    <row r="56" spans="1:12" ht="14.4" x14ac:dyDescent="0.3">
      <c r="A56" s="23"/>
      <c r="B56" s="15"/>
      <c r="C56" s="11"/>
      <c r="D56" s="7" t="s">
        <v>24</v>
      </c>
      <c r="E56" s="39"/>
      <c r="F56" s="40"/>
      <c r="G56" s="40"/>
      <c r="H56" s="40"/>
      <c r="I56" s="40"/>
      <c r="J56" s="40"/>
      <c r="K56" s="41"/>
      <c r="L56" s="40"/>
    </row>
    <row r="57" spans="1:12" ht="14.4" x14ac:dyDescent="0.3">
      <c r="A57" s="23"/>
      <c r="B57" s="15"/>
      <c r="C57" s="11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4.4" x14ac:dyDescent="0.3">
      <c r="A58" s="23"/>
      <c r="B58" s="15"/>
      <c r="C58" s="11"/>
      <c r="D58" s="6"/>
      <c r="E58" s="39"/>
      <c r="F58" s="40"/>
      <c r="G58" s="40"/>
      <c r="H58" s="40"/>
      <c r="I58" s="40"/>
      <c r="J58" s="40"/>
      <c r="K58" s="41"/>
      <c r="L58" s="40"/>
    </row>
    <row r="59" spans="1:12" ht="14.4" x14ac:dyDescent="0.3">
      <c r="A59" s="24"/>
      <c r="B59" s="17"/>
      <c r="C59" s="8"/>
      <c r="D59" s="18" t="s">
        <v>33</v>
      </c>
      <c r="E59" s="9"/>
      <c r="F59" s="19">
        <f>SUM(F52:F58)</f>
        <v>500</v>
      </c>
      <c r="G59" s="19">
        <f t="shared" ref="G59" si="14">SUM(G52:G58)</f>
        <v>13.68</v>
      </c>
      <c r="H59" s="19">
        <f t="shared" ref="H59" si="15">SUM(H52:H58)</f>
        <v>16.490000000000002</v>
      </c>
      <c r="I59" s="19">
        <f t="shared" ref="I59" si="16">SUM(I52:I58)</f>
        <v>97.87</v>
      </c>
      <c r="J59" s="19">
        <f t="shared" ref="J59:L59" si="17">SUM(J52:J58)</f>
        <v>594.98</v>
      </c>
      <c r="K59" s="25"/>
      <c r="L59" s="19">
        <f t="shared" si="17"/>
        <v>44</v>
      </c>
    </row>
    <row r="60" spans="1:12" ht="26.4" x14ac:dyDescent="0.3">
      <c r="A60" s="26">
        <f>A52</f>
        <v>1</v>
      </c>
      <c r="B60" s="13">
        <f>B52</f>
        <v>3</v>
      </c>
      <c r="C60" s="10" t="s">
        <v>25</v>
      </c>
      <c r="D60" s="7" t="s">
        <v>26</v>
      </c>
      <c r="E60" s="73" t="s">
        <v>125</v>
      </c>
      <c r="F60" s="74">
        <v>60</v>
      </c>
      <c r="G60" s="74">
        <v>1.92</v>
      </c>
      <c r="H60" s="74">
        <v>3.81</v>
      </c>
      <c r="I60" s="74">
        <v>14.23</v>
      </c>
      <c r="J60" s="74">
        <v>98.52</v>
      </c>
      <c r="K60" s="75" t="s">
        <v>126</v>
      </c>
      <c r="L60" s="74">
        <v>13.06</v>
      </c>
    </row>
    <row r="61" spans="1:12" ht="14.4" x14ac:dyDescent="0.3">
      <c r="A61" s="23"/>
      <c r="B61" s="15"/>
      <c r="C61" s="11"/>
      <c r="D61" s="7" t="s">
        <v>27</v>
      </c>
      <c r="E61" s="73" t="s">
        <v>72</v>
      </c>
      <c r="F61" s="74">
        <v>260</v>
      </c>
      <c r="G61" s="74">
        <v>2.4700000000000002</v>
      </c>
      <c r="H61" s="74">
        <v>6.2</v>
      </c>
      <c r="I61" s="74">
        <v>15.97</v>
      </c>
      <c r="J61" s="74">
        <v>129.80000000000001</v>
      </c>
      <c r="K61" s="75" t="s">
        <v>127</v>
      </c>
      <c r="L61" s="74">
        <v>28</v>
      </c>
    </row>
    <row r="62" spans="1:12" ht="26.4" x14ac:dyDescent="0.3">
      <c r="A62" s="23"/>
      <c r="B62" s="15"/>
      <c r="C62" s="11"/>
      <c r="D62" s="7" t="s">
        <v>28</v>
      </c>
      <c r="E62" s="73" t="s">
        <v>128</v>
      </c>
      <c r="F62" s="74">
        <v>95</v>
      </c>
      <c r="G62" s="74">
        <v>15.01</v>
      </c>
      <c r="H62" s="74">
        <v>22.34</v>
      </c>
      <c r="I62" s="74">
        <v>5.69</v>
      </c>
      <c r="J62" s="74">
        <v>283.5</v>
      </c>
      <c r="K62" s="75" t="s">
        <v>105</v>
      </c>
      <c r="L62" s="74">
        <v>35</v>
      </c>
    </row>
    <row r="63" spans="1:12" ht="26.4" x14ac:dyDescent="0.3">
      <c r="A63" s="23"/>
      <c r="B63" s="15"/>
      <c r="C63" s="11"/>
      <c r="D63" s="7" t="s">
        <v>29</v>
      </c>
      <c r="E63" s="73" t="s">
        <v>52</v>
      </c>
      <c r="F63" s="74">
        <v>150</v>
      </c>
      <c r="G63" s="74">
        <v>8.85</v>
      </c>
      <c r="H63" s="74">
        <v>9.5500000000000007</v>
      </c>
      <c r="I63" s="74">
        <v>39.86</v>
      </c>
      <c r="J63" s="74">
        <v>280</v>
      </c>
      <c r="K63" s="75" t="s">
        <v>95</v>
      </c>
      <c r="L63" s="74">
        <v>15</v>
      </c>
    </row>
    <row r="64" spans="1:12" ht="26.4" x14ac:dyDescent="0.3">
      <c r="A64" s="23"/>
      <c r="B64" s="15"/>
      <c r="C64" s="11"/>
      <c r="D64" s="7" t="s">
        <v>30</v>
      </c>
      <c r="E64" s="73" t="s">
        <v>61</v>
      </c>
      <c r="F64" s="74">
        <v>200</v>
      </c>
      <c r="G64" s="74">
        <v>1</v>
      </c>
      <c r="H64" s="74">
        <v>0.2</v>
      </c>
      <c r="I64" s="74">
        <v>22</v>
      </c>
      <c r="J64" s="74">
        <v>86.6</v>
      </c>
      <c r="K64" s="75" t="s">
        <v>94</v>
      </c>
      <c r="L64" s="74">
        <v>20</v>
      </c>
    </row>
    <row r="65" spans="1:12" ht="14.4" x14ac:dyDescent="0.3">
      <c r="A65" s="23"/>
      <c r="B65" s="15"/>
      <c r="C65" s="11"/>
      <c r="D65" s="7" t="s">
        <v>31</v>
      </c>
      <c r="E65" s="73" t="s">
        <v>43</v>
      </c>
      <c r="F65" s="74">
        <v>50</v>
      </c>
      <c r="G65" s="74">
        <v>3.95</v>
      </c>
      <c r="H65" s="74">
        <v>0.5</v>
      </c>
      <c r="I65" s="74">
        <v>24.15</v>
      </c>
      <c r="J65" s="74">
        <v>116.9</v>
      </c>
      <c r="K65" s="75" t="s">
        <v>82</v>
      </c>
      <c r="L65" s="74">
        <v>6.25</v>
      </c>
    </row>
    <row r="66" spans="1:12" ht="14.4" x14ac:dyDescent="0.3">
      <c r="A66" s="23"/>
      <c r="B66" s="15"/>
      <c r="C66" s="11"/>
      <c r="D66" s="7" t="s">
        <v>32</v>
      </c>
      <c r="E66" s="73" t="s">
        <v>42</v>
      </c>
      <c r="F66" s="74">
        <v>20</v>
      </c>
      <c r="G66" s="74">
        <v>1.1200000000000001</v>
      </c>
      <c r="H66" s="74">
        <v>0.22</v>
      </c>
      <c r="I66" s="74">
        <v>9.8800000000000008</v>
      </c>
      <c r="J66" s="74">
        <v>45.98</v>
      </c>
      <c r="K66" s="75" t="s">
        <v>82</v>
      </c>
      <c r="L66" s="74">
        <v>5.25</v>
      </c>
    </row>
    <row r="67" spans="1:12" ht="14.4" x14ac:dyDescent="0.3">
      <c r="A67" s="23"/>
      <c r="B67" s="15"/>
      <c r="C67" s="11"/>
      <c r="D67" s="6"/>
      <c r="E67" s="39"/>
      <c r="F67" s="40"/>
      <c r="G67" s="40"/>
      <c r="H67" s="40"/>
      <c r="I67" s="40"/>
      <c r="J67" s="40"/>
      <c r="K67" s="41"/>
      <c r="L67" s="40"/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4"/>
      <c r="B69" s="17"/>
      <c r="C69" s="8"/>
      <c r="D69" s="18" t="s">
        <v>33</v>
      </c>
      <c r="E69" s="9"/>
      <c r="F69" s="19">
        <f>SUM(F60:F68)</f>
        <v>835</v>
      </c>
      <c r="G69" s="19">
        <f t="shared" ref="G69" si="18">SUM(G60:G68)</f>
        <v>34.32</v>
      </c>
      <c r="H69" s="19">
        <f t="shared" ref="H69" si="19">SUM(H60:H68)</f>
        <v>42.820000000000007</v>
      </c>
      <c r="I69" s="19">
        <f t="shared" ref="I69" si="20">SUM(I60:I68)</f>
        <v>131.78</v>
      </c>
      <c r="J69" s="19">
        <f t="shared" ref="J69:L69" si="21">SUM(J60:J68)</f>
        <v>1041.3</v>
      </c>
      <c r="K69" s="62"/>
      <c r="L69" s="19">
        <f t="shared" si="21"/>
        <v>122.56</v>
      </c>
    </row>
    <row r="70" spans="1:12" ht="26.4" x14ac:dyDescent="0.3">
      <c r="A70" s="23">
        <v>1</v>
      </c>
      <c r="B70" s="15">
        <v>3</v>
      </c>
      <c r="C70" s="78" t="s">
        <v>110</v>
      </c>
      <c r="D70" s="76" t="s">
        <v>116</v>
      </c>
      <c r="E70" s="73" t="s">
        <v>129</v>
      </c>
      <c r="F70" s="74">
        <v>40</v>
      </c>
      <c r="G70" s="74">
        <v>3.4</v>
      </c>
      <c r="H70" s="74">
        <v>4.62</v>
      </c>
      <c r="I70" s="74">
        <v>27.88</v>
      </c>
      <c r="J70" s="74">
        <v>165.8</v>
      </c>
      <c r="K70" s="75" t="s">
        <v>130</v>
      </c>
      <c r="L70" s="74">
        <v>9</v>
      </c>
    </row>
    <row r="71" spans="1:12" ht="26.4" x14ac:dyDescent="0.3">
      <c r="A71" s="23"/>
      <c r="B71" s="15"/>
      <c r="C71" s="48"/>
      <c r="D71" s="76" t="s">
        <v>30</v>
      </c>
      <c r="E71" s="73" t="s">
        <v>131</v>
      </c>
      <c r="F71" s="74">
        <v>190</v>
      </c>
      <c r="G71" s="74">
        <v>5.8</v>
      </c>
      <c r="H71" s="74">
        <v>5</v>
      </c>
      <c r="I71" s="74">
        <v>8</v>
      </c>
      <c r="J71" s="74">
        <v>100.2</v>
      </c>
      <c r="K71" s="75" t="s">
        <v>132</v>
      </c>
      <c r="L71" s="74">
        <v>20</v>
      </c>
    </row>
    <row r="72" spans="1:12" ht="26.4" x14ac:dyDescent="0.3">
      <c r="A72" s="23"/>
      <c r="B72" s="15"/>
      <c r="C72" s="48"/>
      <c r="D72" s="72" t="s">
        <v>24</v>
      </c>
      <c r="E72" s="73" t="s">
        <v>133</v>
      </c>
      <c r="F72" s="74">
        <v>100</v>
      </c>
      <c r="G72" s="74">
        <v>1.28</v>
      </c>
      <c r="H72" s="74">
        <v>0.28000000000000003</v>
      </c>
      <c r="I72" s="74">
        <v>11.57</v>
      </c>
      <c r="J72" s="74">
        <v>54</v>
      </c>
      <c r="K72" s="75" t="s">
        <v>134</v>
      </c>
      <c r="L72" s="74">
        <v>15</v>
      </c>
    </row>
    <row r="73" spans="1:12" ht="14.4" x14ac:dyDescent="0.3">
      <c r="A73" s="23"/>
      <c r="B73" s="15"/>
      <c r="C73" s="48"/>
      <c r="D73" s="18" t="s">
        <v>33</v>
      </c>
      <c r="E73" s="50"/>
      <c r="F73" s="51">
        <f>SUM(F70:F72)</f>
        <v>330</v>
      </c>
      <c r="G73" s="51">
        <f>SUM(G70:G72)</f>
        <v>10.479999999999999</v>
      </c>
      <c r="H73" s="51">
        <f>SUM(H70:H72)</f>
        <v>9.9</v>
      </c>
      <c r="I73" s="51">
        <f>SUM(I70:I72)</f>
        <v>47.449999999999996</v>
      </c>
      <c r="J73" s="52">
        <f>SUM(J70:J72)</f>
        <v>320</v>
      </c>
      <c r="K73" s="62"/>
      <c r="L73" s="61">
        <f>SUM(L70:L72)</f>
        <v>44</v>
      </c>
    </row>
    <row r="74" spans="1:12" ht="15.75" customHeight="1" thickBot="1" x14ac:dyDescent="0.3">
      <c r="A74" s="29">
        <f>A52</f>
        <v>1</v>
      </c>
      <c r="B74" s="30">
        <f>B52</f>
        <v>3</v>
      </c>
      <c r="C74" s="79" t="s">
        <v>4</v>
      </c>
      <c r="D74" s="80"/>
      <c r="E74" s="31"/>
      <c r="F74" s="32">
        <f>F59+F69</f>
        <v>1335</v>
      </c>
      <c r="G74" s="32">
        <f t="shared" ref="G74" si="22">G59+G69</f>
        <v>48</v>
      </c>
      <c r="H74" s="32">
        <f t="shared" ref="H74" si="23">H59+H69</f>
        <v>59.310000000000009</v>
      </c>
      <c r="I74" s="32">
        <f t="shared" ref="I74" si="24">I59+I69</f>
        <v>229.65</v>
      </c>
      <c r="J74" s="63">
        <f t="shared" ref="J74" si="25">J59+J69</f>
        <v>1636.28</v>
      </c>
      <c r="K74" s="65"/>
      <c r="L74" s="64">
        <f>SUM(L59,L69,L73)</f>
        <v>210.56</v>
      </c>
    </row>
    <row r="75" spans="1:12" ht="26.4" x14ac:dyDescent="0.3">
      <c r="A75" s="20">
        <v>1</v>
      </c>
      <c r="B75" s="21">
        <v>4</v>
      </c>
      <c r="C75" s="22" t="s">
        <v>20</v>
      </c>
      <c r="D75" s="5" t="s">
        <v>21</v>
      </c>
      <c r="E75" s="69" t="s">
        <v>70</v>
      </c>
      <c r="F75" s="70">
        <v>210</v>
      </c>
      <c r="G75" s="70">
        <v>6</v>
      </c>
      <c r="H75" s="70">
        <v>10.85</v>
      </c>
      <c r="I75" s="70">
        <v>52.93</v>
      </c>
      <c r="J75" s="70">
        <v>334</v>
      </c>
      <c r="K75" s="71" t="s">
        <v>96</v>
      </c>
      <c r="L75" s="70">
        <v>20.100000000000001</v>
      </c>
    </row>
    <row r="76" spans="1:12" ht="14.4" x14ac:dyDescent="0.3">
      <c r="A76" s="23"/>
      <c r="B76" s="15"/>
      <c r="C76" s="11"/>
      <c r="D76" s="72" t="s">
        <v>26</v>
      </c>
      <c r="E76" s="73" t="s">
        <v>135</v>
      </c>
      <c r="F76" s="74">
        <v>55</v>
      </c>
      <c r="G76" s="74">
        <v>6.3</v>
      </c>
      <c r="H76" s="74">
        <v>9.1300000000000008</v>
      </c>
      <c r="I76" s="74">
        <v>16.309999999999999</v>
      </c>
      <c r="J76" s="74">
        <v>172.7</v>
      </c>
      <c r="K76" s="75" t="s">
        <v>97</v>
      </c>
      <c r="L76" s="74">
        <v>15.2</v>
      </c>
    </row>
    <row r="77" spans="1:12" ht="26.4" x14ac:dyDescent="0.3">
      <c r="A77" s="23"/>
      <c r="B77" s="15"/>
      <c r="C77" s="11"/>
      <c r="D77" s="7" t="s">
        <v>22</v>
      </c>
      <c r="E77" s="73" t="s">
        <v>121</v>
      </c>
      <c r="F77" s="74">
        <v>200</v>
      </c>
      <c r="G77" s="74">
        <v>0.53</v>
      </c>
      <c r="H77" s="74">
        <v>0</v>
      </c>
      <c r="I77" s="74">
        <v>9.4700000000000006</v>
      </c>
      <c r="J77" s="74">
        <v>40</v>
      </c>
      <c r="K77" s="75" t="s">
        <v>89</v>
      </c>
      <c r="L77" s="74">
        <v>6</v>
      </c>
    </row>
    <row r="78" spans="1:12" ht="14.4" x14ac:dyDescent="0.3">
      <c r="A78" s="23"/>
      <c r="B78" s="15"/>
      <c r="C78" s="11"/>
      <c r="D78" s="7" t="s">
        <v>23</v>
      </c>
      <c r="E78" s="73" t="s">
        <v>42</v>
      </c>
      <c r="F78" s="74">
        <v>30</v>
      </c>
      <c r="G78" s="74">
        <v>1.68</v>
      </c>
      <c r="H78" s="74">
        <v>0.33</v>
      </c>
      <c r="I78" s="74">
        <v>14.82</v>
      </c>
      <c r="J78" s="74">
        <v>68.97</v>
      </c>
      <c r="K78" s="75" t="s">
        <v>82</v>
      </c>
      <c r="L78" s="74">
        <v>5.25</v>
      </c>
    </row>
    <row r="79" spans="1:12" ht="14.4" x14ac:dyDescent="0.3">
      <c r="A79" s="23"/>
      <c r="B79" s="15"/>
      <c r="C79" s="11"/>
      <c r="D79" s="7" t="s">
        <v>24</v>
      </c>
      <c r="E79" s="73"/>
      <c r="F79" s="74"/>
      <c r="G79" s="74"/>
      <c r="H79" s="74"/>
      <c r="I79" s="74"/>
      <c r="J79" s="74"/>
      <c r="K79" s="75"/>
      <c r="L79" s="74"/>
    </row>
    <row r="80" spans="1:12" ht="14.4" x14ac:dyDescent="0.3">
      <c r="A80" s="23"/>
      <c r="B80" s="15"/>
      <c r="C80" s="11"/>
      <c r="D80" s="6"/>
      <c r="E80" s="39"/>
      <c r="F80" s="40"/>
      <c r="G80" s="40"/>
      <c r="H80" s="40"/>
      <c r="I80" s="40"/>
      <c r="J80" s="40"/>
      <c r="K80" s="41"/>
      <c r="L80" s="40"/>
    </row>
    <row r="81" spans="1:12" ht="14.4" x14ac:dyDescent="0.3">
      <c r="A81" s="23"/>
      <c r="B81" s="15"/>
      <c r="C81" s="11"/>
      <c r="D81" s="6"/>
      <c r="E81" s="39"/>
      <c r="F81" s="40"/>
      <c r="G81" s="40"/>
      <c r="H81" s="40"/>
      <c r="I81" s="40"/>
      <c r="J81" s="40"/>
      <c r="K81" s="41"/>
      <c r="L81" s="40"/>
    </row>
    <row r="82" spans="1:12" ht="14.4" x14ac:dyDescent="0.3">
      <c r="A82" s="24"/>
      <c r="B82" s="17"/>
      <c r="C82" s="8"/>
      <c r="D82" s="18" t="s">
        <v>33</v>
      </c>
      <c r="E82" s="9"/>
      <c r="F82" s="19">
        <f>SUM(F75:F81)</f>
        <v>495</v>
      </c>
      <c r="G82" s="19">
        <f t="shared" ref="G82" si="26">SUM(G75:G81)</f>
        <v>14.51</v>
      </c>
      <c r="H82" s="19">
        <f t="shared" ref="H82" si="27">SUM(H75:H81)</f>
        <v>20.309999999999999</v>
      </c>
      <c r="I82" s="19">
        <f t="shared" ref="I82" si="28">SUM(I75:I81)</f>
        <v>93.53</v>
      </c>
      <c r="J82" s="19">
        <f t="shared" ref="J82:L82" si="29">SUM(J75:J81)</f>
        <v>615.67000000000007</v>
      </c>
      <c r="K82" s="25"/>
      <c r="L82" s="19">
        <f t="shared" si="29"/>
        <v>46.55</v>
      </c>
    </row>
    <row r="83" spans="1:12" ht="26.4" x14ac:dyDescent="0.3">
      <c r="A83" s="26">
        <f>A75</f>
        <v>1</v>
      </c>
      <c r="B83" s="13">
        <f>B75</f>
        <v>4</v>
      </c>
      <c r="C83" s="10" t="s">
        <v>25</v>
      </c>
      <c r="D83" s="7" t="s">
        <v>26</v>
      </c>
      <c r="E83" s="73" t="s">
        <v>53</v>
      </c>
      <c r="F83" s="74">
        <v>60</v>
      </c>
      <c r="G83" s="74">
        <v>1.72</v>
      </c>
      <c r="H83" s="74">
        <v>8.4600000000000009</v>
      </c>
      <c r="I83" s="74">
        <v>7.54</v>
      </c>
      <c r="J83" s="74">
        <v>113.1</v>
      </c>
      <c r="K83" s="75" t="s">
        <v>54</v>
      </c>
      <c r="L83" s="74">
        <v>11.86</v>
      </c>
    </row>
    <row r="84" spans="1:12" ht="26.4" x14ac:dyDescent="0.3">
      <c r="A84" s="23"/>
      <c r="B84" s="15"/>
      <c r="C84" s="11"/>
      <c r="D84" s="7" t="s">
        <v>27</v>
      </c>
      <c r="E84" s="73" t="s">
        <v>136</v>
      </c>
      <c r="F84" s="74">
        <v>250</v>
      </c>
      <c r="G84" s="74">
        <v>2.39</v>
      </c>
      <c r="H84" s="74">
        <v>3.48</v>
      </c>
      <c r="I84" s="74">
        <v>17.260000000000002</v>
      </c>
      <c r="J84" s="74">
        <v>109.92</v>
      </c>
      <c r="K84" s="75" t="s">
        <v>55</v>
      </c>
      <c r="L84" s="74">
        <v>25.8</v>
      </c>
    </row>
    <row r="85" spans="1:12" ht="26.4" x14ac:dyDescent="0.3">
      <c r="A85" s="23"/>
      <c r="B85" s="15"/>
      <c r="C85" s="11"/>
      <c r="D85" s="7" t="s">
        <v>28</v>
      </c>
      <c r="E85" s="73" t="s">
        <v>98</v>
      </c>
      <c r="F85" s="74">
        <v>100</v>
      </c>
      <c r="G85" s="74">
        <v>10.98</v>
      </c>
      <c r="H85" s="74">
        <v>13.52</v>
      </c>
      <c r="I85" s="74">
        <v>13.34</v>
      </c>
      <c r="J85" s="74">
        <v>219.6</v>
      </c>
      <c r="K85" s="75" t="s">
        <v>99</v>
      </c>
      <c r="L85" s="74">
        <v>30.67</v>
      </c>
    </row>
    <row r="86" spans="1:12" ht="26.4" x14ac:dyDescent="0.3">
      <c r="A86" s="23"/>
      <c r="B86" s="15"/>
      <c r="C86" s="11"/>
      <c r="D86" s="7" t="s">
        <v>29</v>
      </c>
      <c r="E86" s="73" t="s">
        <v>63</v>
      </c>
      <c r="F86" s="74">
        <v>150</v>
      </c>
      <c r="G86" s="74">
        <v>3.08</v>
      </c>
      <c r="H86" s="74">
        <v>2.33</v>
      </c>
      <c r="I86" s="74">
        <v>19.13</v>
      </c>
      <c r="J86" s="74">
        <v>109.73</v>
      </c>
      <c r="K86" s="75" t="s">
        <v>100</v>
      </c>
      <c r="L86" s="74">
        <v>22.5</v>
      </c>
    </row>
    <row r="87" spans="1:12" ht="26.4" x14ac:dyDescent="0.3">
      <c r="A87" s="23"/>
      <c r="B87" s="15"/>
      <c r="C87" s="11"/>
      <c r="D87" s="7" t="s">
        <v>30</v>
      </c>
      <c r="E87" s="73" t="s">
        <v>45</v>
      </c>
      <c r="F87" s="74">
        <v>200</v>
      </c>
      <c r="G87" s="74">
        <v>1.1599999999999999</v>
      </c>
      <c r="H87" s="74">
        <v>0.3</v>
      </c>
      <c r="I87" s="74">
        <v>47.36</v>
      </c>
      <c r="J87" s="74">
        <v>196.38</v>
      </c>
      <c r="K87" s="75" t="s">
        <v>87</v>
      </c>
      <c r="L87" s="74">
        <v>18.3</v>
      </c>
    </row>
    <row r="88" spans="1:12" ht="14.4" x14ac:dyDescent="0.3">
      <c r="A88" s="23"/>
      <c r="B88" s="15"/>
      <c r="C88" s="11"/>
      <c r="D88" s="7" t="s">
        <v>31</v>
      </c>
      <c r="E88" s="73" t="s">
        <v>43</v>
      </c>
      <c r="F88" s="74">
        <v>45</v>
      </c>
      <c r="G88" s="74">
        <v>3.55</v>
      </c>
      <c r="H88" s="74">
        <v>0.45</v>
      </c>
      <c r="I88" s="74">
        <v>21.73</v>
      </c>
      <c r="J88" s="74">
        <v>105.21</v>
      </c>
      <c r="K88" s="75" t="s">
        <v>82</v>
      </c>
      <c r="L88" s="74">
        <v>5.63</v>
      </c>
    </row>
    <row r="89" spans="1:12" ht="14.4" x14ac:dyDescent="0.3">
      <c r="A89" s="23"/>
      <c r="B89" s="15"/>
      <c r="C89" s="11"/>
      <c r="D89" s="7" t="s">
        <v>32</v>
      </c>
      <c r="E89" s="73" t="s">
        <v>42</v>
      </c>
      <c r="F89" s="74">
        <v>30</v>
      </c>
      <c r="G89" s="74">
        <v>1.68</v>
      </c>
      <c r="H89" s="74">
        <v>0.33</v>
      </c>
      <c r="I89" s="74">
        <v>14.82</v>
      </c>
      <c r="J89" s="74">
        <v>68.97</v>
      </c>
      <c r="K89" s="75" t="s">
        <v>82</v>
      </c>
      <c r="L89" s="74">
        <v>5.25</v>
      </c>
    </row>
    <row r="90" spans="1:12" ht="14.4" x14ac:dyDescent="0.3">
      <c r="A90" s="23"/>
      <c r="B90" s="15"/>
      <c r="C90" s="11"/>
      <c r="D90" s="6"/>
      <c r="E90" s="39"/>
      <c r="F90" s="40"/>
      <c r="G90" s="40"/>
      <c r="H90" s="40"/>
      <c r="I90" s="40"/>
      <c r="J90" s="40"/>
      <c r="K90" s="41"/>
      <c r="L90" s="40"/>
    </row>
    <row r="91" spans="1:12" ht="14.4" x14ac:dyDescent="0.3">
      <c r="A91" s="23"/>
      <c r="B91" s="15"/>
      <c r="C91" s="11"/>
      <c r="D91" s="6"/>
      <c r="E91" s="39"/>
      <c r="F91" s="40"/>
      <c r="G91" s="40"/>
      <c r="H91" s="40"/>
      <c r="I91" s="40"/>
      <c r="J91" s="40"/>
      <c r="K91" s="41"/>
      <c r="L91" s="40"/>
    </row>
    <row r="92" spans="1:12" ht="14.4" x14ac:dyDescent="0.3">
      <c r="A92" s="24"/>
      <c r="B92" s="17"/>
      <c r="C92" s="11"/>
      <c r="D92" s="18" t="s">
        <v>33</v>
      </c>
      <c r="E92" s="9"/>
      <c r="F92" s="19">
        <f>SUM(F83:F91)</f>
        <v>835</v>
      </c>
      <c r="G92" s="19">
        <f t="shared" ref="G92" si="30">SUM(G83:G91)</f>
        <v>24.560000000000002</v>
      </c>
      <c r="H92" s="19">
        <f t="shared" ref="H92" si="31">SUM(H83:H91)</f>
        <v>28.869999999999997</v>
      </c>
      <c r="I92" s="19">
        <f t="shared" ref="I92" si="32">SUM(I83:I91)</f>
        <v>141.18</v>
      </c>
      <c r="J92" s="19">
        <f t="shared" ref="J92:L92" si="33">SUM(J83:J91)</f>
        <v>922.91000000000008</v>
      </c>
      <c r="K92" s="62"/>
      <c r="L92" s="19">
        <f t="shared" si="33"/>
        <v>120.00999999999999</v>
      </c>
    </row>
    <row r="93" spans="1:12" ht="14.4" x14ac:dyDescent="0.3">
      <c r="A93" s="23">
        <v>1</v>
      </c>
      <c r="B93" s="55">
        <v>4</v>
      </c>
      <c r="C93" s="10" t="s">
        <v>110</v>
      </c>
      <c r="D93" s="76" t="s">
        <v>116</v>
      </c>
      <c r="E93" s="73" t="s">
        <v>135</v>
      </c>
      <c r="F93" s="74">
        <v>55</v>
      </c>
      <c r="G93" s="74">
        <v>6.3</v>
      </c>
      <c r="H93" s="74">
        <v>9.1300000000000008</v>
      </c>
      <c r="I93" s="74">
        <v>16.309999999999999</v>
      </c>
      <c r="J93" s="74">
        <v>172.7</v>
      </c>
      <c r="K93" s="75" t="s">
        <v>97</v>
      </c>
      <c r="L93" s="74">
        <v>15.2</v>
      </c>
    </row>
    <row r="94" spans="1:12" ht="26.4" x14ac:dyDescent="0.3">
      <c r="A94" s="23"/>
      <c r="B94" s="55"/>
      <c r="C94" s="11"/>
      <c r="D94" s="76" t="s">
        <v>30</v>
      </c>
      <c r="E94" s="73" t="s">
        <v>69</v>
      </c>
      <c r="F94" s="74">
        <v>215</v>
      </c>
      <c r="G94" s="74">
        <v>1.52</v>
      </c>
      <c r="H94" s="74">
        <v>1.35</v>
      </c>
      <c r="I94" s="74">
        <v>15.9</v>
      </c>
      <c r="J94" s="74">
        <v>81</v>
      </c>
      <c r="K94" s="75" t="s">
        <v>101</v>
      </c>
      <c r="L94" s="74">
        <v>10.3</v>
      </c>
    </row>
    <row r="95" spans="1:12" ht="26.4" x14ac:dyDescent="0.3">
      <c r="A95" s="23"/>
      <c r="B95" s="55"/>
      <c r="C95" s="11"/>
      <c r="D95" s="72" t="s">
        <v>24</v>
      </c>
      <c r="E95" s="73" t="s">
        <v>59</v>
      </c>
      <c r="F95" s="74">
        <v>50</v>
      </c>
      <c r="G95" s="74">
        <v>0.2</v>
      </c>
      <c r="H95" s="74">
        <v>0.2</v>
      </c>
      <c r="I95" s="74">
        <v>4.9000000000000004</v>
      </c>
      <c r="J95" s="74">
        <v>23.5</v>
      </c>
      <c r="K95" s="75" t="s">
        <v>83</v>
      </c>
      <c r="L95" s="74">
        <v>21.05</v>
      </c>
    </row>
    <row r="96" spans="1:12" ht="14.4" x14ac:dyDescent="0.3">
      <c r="A96" s="23"/>
      <c r="B96" s="15"/>
      <c r="C96" s="8"/>
      <c r="D96" s="49" t="s">
        <v>33</v>
      </c>
      <c r="E96" s="50"/>
      <c r="F96" s="51">
        <f>SUM(F93:F95)</f>
        <v>320</v>
      </c>
      <c r="G96" s="51">
        <f>SUM(G93:G95)</f>
        <v>8.02</v>
      </c>
      <c r="H96" s="51">
        <f>SUM(H93:H95)</f>
        <v>10.68</v>
      </c>
      <c r="I96" s="51">
        <f>SUM(I93:I95)</f>
        <v>37.11</v>
      </c>
      <c r="J96" s="52">
        <f>SUM(J93:J95)</f>
        <v>277.2</v>
      </c>
      <c r="K96" s="62"/>
      <c r="L96" s="61">
        <f>SUM(L93:L95)</f>
        <v>46.55</v>
      </c>
    </row>
    <row r="97" spans="1:12" ht="15.75" customHeight="1" thickBot="1" x14ac:dyDescent="0.3">
      <c r="A97" s="29">
        <f>A75</f>
        <v>1</v>
      </c>
      <c r="B97" s="30">
        <f>B75</f>
        <v>4</v>
      </c>
      <c r="C97" s="79" t="s">
        <v>4</v>
      </c>
      <c r="D97" s="80"/>
      <c r="E97" s="31"/>
      <c r="F97" s="32">
        <f>F82+F92</f>
        <v>1330</v>
      </c>
      <c r="G97" s="32">
        <f t="shared" ref="G97" si="34">G82+G92</f>
        <v>39.07</v>
      </c>
      <c r="H97" s="32">
        <f t="shared" ref="H97" si="35">H82+H92</f>
        <v>49.179999999999993</v>
      </c>
      <c r="I97" s="32">
        <f t="shared" ref="I97" si="36">I82+I92</f>
        <v>234.71</v>
      </c>
      <c r="J97" s="63">
        <f t="shared" ref="J97" si="37">J82+J92</f>
        <v>1538.5800000000002</v>
      </c>
      <c r="K97" s="65"/>
      <c r="L97" s="64">
        <f>SUM(L82,L92,L96)</f>
        <v>213.11</v>
      </c>
    </row>
    <row r="98" spans="1:12" ht="26.4" x14ac:dyDescent="0.3">
      <c r="A98" s="20">
        <v>1</v>
      </c>
      <c r="B98" s="21">
        <v>5</v>
      </c>
      <c r="C98" s="22" t="s">
        <v>20</v>
      </c>
      <c r="D98" s="5" t="s">
        <v>21</v>
      </c>
      <c r="E98" s="69" t="s">
        <v>137</v>
      </c>
      <c r="F98" s="70">
        <v>210</v>
      </c>
      <c r="G98" s="70">
        <v>8.64</v>
      </c>
      <c r="H98" s="70">
        <v>11.06</v>
      </c>
      <c r="I98" s="70">
        <v>44.32</v>
      </c>
      <c r="J98" s="70">
        <v>312</v>
      </c>
      <c r="K98" s="71" t="s">
        <v>88</v>
      </c>
      <c r="L98" s="70">
        <v>15.5</v>
      </c>
    </row>
    <row r="99" spans="1:12" ht="26.4" x14ac:dyDescent="0.3">
      <c r="A99" s="23"/>
      <c r="B99" s="15"/>
      <c r="C99" s="11"/>
      <c r="D99" s="72" t="s">
        <v>46</v>
      </c>
      <c r="E99" s="73" t="s">
        <v>47</v>
      </c>
      <c r="F99" s="74">
        <v>60</v>
      </c>
      <c r="G99" s="74">
        <v>9.0500000000000007</v>
      </c>
      <c r="H99" s="74">
        <v>6.22</v>
      </c>
      <c r="I99" s="74">
        <v>30.1</v>
      </c>
      <c r="J99" s="74">
        <v>212.61</v>
      </c>
      <c r="K99" s="75" t="s">
        <v>62</v>
      </c>
      <c r="L99" s="74">
        <v>19</v>
      </c>
    </row>
    <row r="100" spans="1:12" ht="26.4" x14ac:dyDescent="0.3">
      <c r="A100" s="23"/>
      <c r="B100" s="15"/>
      <c r="C100" s="11"/>
      <c r="D100" s="7" t="s">
        <v>22</v>
      </c>
      <c r="E100" s="73" t="s">
        <v>69</v>
      </c>
      <c r="F100" s="74">
        <v>215</v>
      </c>
      <c r="G100" s="74">
        <v>1.52</v>
      </c>
      <c r="H100" s="74">
        <v>1.35</v>
      </c>
      <c r="I100" s="74">
        <v>15.9</v>
      </c>
      <c r="J100" s="74">
        <v>81</v>
      </c>
      <c r="K100" s="75" t="s">
        <v>101</v>
      </c>
      <c r="L100" s="74">
        <v>7.3</v>
      </c>
    </row>
    <row r="101" spans="1:12" ht="14.4" x14ac:dyDescent="0.3">
      <c r="A101" s="23"/>
      <c r="B101" s="15"/>
      <c r="C101" s="11"/>
      <c r="D101" s="7" t="s">
        <v>23</v>
      </c>
      <c r="E101" s="73" t="s">
        <v>42</v>
      </c>
      <c r="F101" s="74">
        <v>20</v>
      </c>
      <c r="G101" s="74">
        <v>1.1200000000000001</v>
      </c>
      <c r="H101" s="74">
        <v>0.22</v>
      </c>
      <c r="I101" s="74">
        <v>9.8800000000000008</v>
      </c>
      <c r="J101" s="74">
        <v>45.98</v>
      </c>
      <c r="K101" s="75" t="s">
        <v>82</v>
      </c>
      <c r="L101" s="74">
        <v>3.5</v>
      </c>
    </row>
    <row r="102" spans="1:12" ht="14.4" x14ac:dyDescent="0.3">
      <c r="A102" s="23"/>
      <c r="B102" s="15"/>
      <c r="C102" s="11"/>
      <c r="D102" s="7" t="s">
        <v>24</v>
      </c>
      <c r="E102" s="73"/>
      <c r="F102" s="74"/>
      <c r="G102" s="74"/>
      <c r="H102" s="74"/>
      <c r="I102" s="74"/>
      <c r="J102" s="74"/>
      <c r="K102" s="75"/>
      <c r="L102" s="74"/>
    </row>
    <row r="103" spans="1:12" ht="14.4" x14ac:dyDescent="0.3">
      <c r="A103" s="23"/>
      <c r="B103" s="15"/>
      <c r="C103" s="11"/>
      <c r="D103" s="6"/>
      <c r="E103" s="39"/>
      <c r="F103" s="40"/>
      <c r="G103" s="40"/>
      <c r="H103" s="40"/>
      <c r="I103" s="40"/>
      <c r="J103" s="40"/>
      <c r="K103" s="41"/>
      <c r="L103" s="40"/>
    </row>
    <row r="104" spans="1:12" ht="14.4" x14ac:dyDescent="0.3">
      <c r="A104" s="23"/>
      <c r="B104" s="15"/>
      <c r="C104" s="11"/>
      <c r="D104" s="6"/>
      <c r="E104" s="39"/>
      <c r="F104" s="40"/>
      <c r="G104" s="40"/>
      <c r="H104" s="40"/>
      <c r="I104" s="40"/>
      <c r="J104" s="40"/>
      <c r="K104" s="41"/>
      <c r="L104" s="40"/>
    </row>
    <row r="105" spans="1:12" ht="14.4" x14ac:dyDescent="0.3">
      <c r="A105" s="24"/>
      <c r="B105" s="17"/>
      <c r="C105" s="8"/>
      <c r="D105" s="18" t="s">
        <v>33</v>
      </c>
      <c r="E105" s="9"/>
      <c r="F105" s="19">
        <f>SUM(F98:F104)</f>
        <v>505</v>
      </c>
      <c r="G105" s="19">
        <f t="shared" ref="G105" si="38">SUM(G98:G104)</f>
        <v>20.330000000000002</v>
      </c>
      <c r="H105" s="19">
        <f t="shared" ref="H105" si="39">SUM(H98:H104)</f>
        <v>18.850000000000001</v>
      </c>
      <c r="I105" s="19">
        <f t="shared" ref="I105" si="40">SUM(I98:I104)</f>
        <v>100.2</v>
      </c>
      <c r="J105" s="19">
        <f t="shared" ref="J105:L105" si="41">SUM(J98:J104)</f>
        <v>651.59</v>
      </c>
      <c r="K105" s="25"/>
      <c r="L105" s="19">
        <f t="shared" si="41"/>
        <v>45.3</v>
      </c>
    </row>
    <row r="106" spans="1:12" ht="26.4" x14ac:dyDescent="0.3">
      <c r="A106" s="26">
        <f>A98</f>
        <v>1</v>
      </c>
      <c r="B106" s="13">
        <f>B98</f>
        <v>5</v>
      </c>
      <c r="C106" s="10" t="s">
        <v>25</v>
      </c>
      <c r="D106" s="7" t="s">
        <v>26</v>
      </c>
      <c r="E106" s="73" t="s">
        <v>138</v>
      </c>
      <c r="F106" s="74">
        <v>60</v>
      </c>
      <c r="G106" s="74">
        <v>7.0000000000000007E-2</v>
      </c>
      <c r="H106" s="74">
        <v>3.06</v>
      </c>
      <c r="I106" s="74">
        <v>6.7</v>
      </c>
      <c r="J106" s="74">
        <v>54.06</v>
      </c>
      <c r="K106" s="75" t="s">
        <v>113</v>
      </c>
      <c r="L106" s="74">
        <v>14.5</v>
      </c>
    </row>
    <row r="107" spans="1:12" ht="26.4" x14ac:dyDescent="0.3">
      <c r="A107" s="23"/>
      <c r="B107" s="15"/>
      <c r="C107" s="11"/>
      <c r="D107" s="7" t="s">
        <v>27</v>
      </c>
      <c r="E107" s="73" t="s">
        <v>139</v>
      </c>
      <c r="F107" s="74">
        <v>260</v>
      </c>
      <c r="G107" s="74">
        <v>2.0699999999999998</v>
      </c>
      <c r="H107" s="74">
        <v>5.92</v>
      </c>
      <c r="I107" s="74">
        <v>20.47</v>
      </c>
      <c r="J107" s="74">
        <v>115.9</v>
      </c>
      <c r="K107" s="75" t="s">
        <v>102</v>
      </c>
      <c r="L107" s="74">
        <v>30</v>
      </c>
    </row>
    <row r="108" spans="1:12" ht="26.4" x14ac:dyDescent="0.3">
      <c r="A108" s="23"/>
      <c r="B108" s="15"/>
      <c r="C108" s="11"/>
      <c r="D108" s="7" t="s">
        <v>28</v>
      </c>
      <c r="E108" s="73" t="s">
        <v>109</v>
      </c>
      <c r="F108" s="74">
        <v>240</v>
      </c>
      <c r="G108" s="74">
        <v>16.45</v>
      </c>
      <c r="H108" s="74">
        <v>15.45</v>
      </c>
      <c r="I108" s="74">
        <v>20.84</v>
      </c>
      <c r="J108" s="74">
        <v>288</v>
      </c>
      <c r="K108" s="75" t="s">
        <v>103</v>
      </c>
      <c r="L108" s="74">
        <v>45.26</v>
      </c>
    </row>
    <row r="109" spans="1:12" ht="14.4" x14ac:dyDescent="0.3">
      <c r="A109" s="23"/>
      <c r="B109" s="15"/>
      <c r="C109" s="11"/>
      <c r="D109" s="7" t="s">
        <v>29</v>
      </c>
      <c r="E109" s="73"/>
      <c r="F109" s="74"/>
      <c r="G109" s="74"/>
      <c r="H109" s="74"/>
      <c r="I109" s="74"/>
      <c r="J109" s="74"/>
      <c r="K109" s="75"/>
      <c r="L109" s="74"/>
    </row>
    <row r="110" spans="1:12" ht="26.4" x14ac:dyDescent="0.3">
      <c r="A110" s="23"/>
      <c r="B110" s="15"/>
      <c r="C110" s="11"/>
      <c r="D110" s="7" t="s">
        <v>30</v>
      </c>
      <c r="E110" s="73" t="s">
        <v>64</v>
      </c>
      <c r="F110" s="74">
        <v>200</v>
      </c>
      <c r="G110" s="74">
        <v>0.21</v>
      </c>
      <c r="H110" s="74">
        <v>0.13</v>
      </c>
      <c r="I110" s="74">
        <v>26.86</v>
      </c>
      <c r="J110" s="74">
        <v>109.47</v>
      </c>
      <c r="K110" s="75" t="s">
        <v>65</v>
      </c>
      <c r="L110" s="74">
        <v>20</v>
      </c>
    </row>
    <row r="111" spans="1:12" ht="14.4" x14ac:dyDescent="0.3">
      <c r="A111" s="23"/>
      <c r="B111" s="15"/>
      <c r="C111" s="11"/>
      <c r="D111" s="7" t="s">
        <v>31</v>
      </c>
      <c r="E111" s="73" t="s">
        <v>43</v>
      </c>
      <c r="F111" s="74">
        <v>50</v>
      </c>
      <c r="G111" s="74">
        <v>3.95</v>
      </c>
      <c r="H111" s="74">
        <v>0.5</v>
      </c>
      <c r="I111" s="74">
        <v>24.15</v>
      </c>
      <c r="J111" s="74">
        <v>116.9</v>
      </c>
      <c r="K111" s="75" t="s">
        <v>82</v>
      </c>
      <c r="L111" s="74">
        <v>6.25</v>
      </c>
    </row>
    <row r="112" spans="1:12" ht="14.4" x14ac:dyDescent="0.3">
      <c r="A112" s="23"/>
      <c r="B112" s="15"/>
      <c r="C112" s="11"/>
      <c r="D112" s="7" t="s">
        <v>32</v>
      </c>
      <c r="E112" s="73" t="s">
        <v>42</v>
      </c>
      <c r="F112" s="74">
        <v>30</v>
      </c>
      <c r="G112" s="74">
        <v>1.68</v>
      </c>
      <c r="H112" s="74">
        <v>0.33</v>
      </c>
      <c r="I112" s="74">
        <v>14.82</v>
      </c>
      <c r="J112" s="74">
        <v>68.97</v>
      </c>
      <c r="K112" s="75" t="s">
        <v>82</v>
      </c>
      <c r="L112" s="74">
        <v>5.25</v>
      </c>
    </row>
    <row r="113" spans="1:12" ht="14.4" x14ac:dyDescent="0.3">
      <c r="A113" s="23"/>
      <c r="B113" s="15"/>
      <c r="C113" s="11"/>
      <c r="D113" s="6"/>
      <c r="E113" s="39"/>
      <c r="F113" s="40"/>
      <c r="G113" s="40"/>
      <c r="H113" s="40"/>
      <c r="I113" s="40"/>
      <c r="J113" s="40"/>
      <c r="K113" s="41"/>
      <c r="L113" s="40"/>
    </row>
    <row r="114" spans="1:12" ht="14.4" x14ac:dyDescent="0.3">
      <c r="A114" s="23"/>
      <c r="B114" s="15"/>
      <c r="C114" s="11"/>
      <c r="D114" s="6"/>
      <c r="E114" s="39"/>
      <c r="F114" s="40"/>
      <c r="G114" s="40"/>
      <c r="H114" s="40"/>
      <c r="I114" s="40"/>
      <c r="J114" s="40"/>
      <c r="K114" s="41"/>
      <c r="L114" s="40"/>
    </row>
    <row r="115" spans="1:12" ht="14.4" x14ac:dyDescent="0.3">
      <c r="A115" s="24"/>
      <c r="B115" s="17"/>
      <c r="C115" s="8"/>
      <c r="D115" s="18" t="s">
        <v>33</v>
      </c>
      <c r="E115" s="9"/>
      <c r="F115" s="19">
        <f>SUM(F106:F114)</f>
        <v>840</v>
      </c>
      <c r="G115" s="19">
        <f t="shared" ref="G115" si="42">SUM(G106:G114)</f>
        <v>24.43</v>
      </c>
      <c r="H115" s="19">
        <f t="shared" ref="H115" si="43">SUM(H106:H114)</f>
        <v>25.389999999999997</v>
      </c>
      <c r="I115" s="19">
        <f t="shared" ref="I115" si="44">SUM(I106:I114)</f>
        <v>113.84</v>
      </c>
      <c r="J115" s="19">
        <f t="shared" ref="J115:L115" si="45">SUM(J106:J114)</f>
        <v>753.30000000000007</v>
      </c>
      <c r="K115" s="62"/>
      <c r="L115" s="19">
        <f t="shared" si="45"/>
        <v>121.25999999999999</v>
      </c>
    </row>
    <row r="116" spans="1:12" ht="26.4" x14ac:dyDescent="0.3">
      <c r="A116" s="23">
        <v>1</v>
      </c>
      <c r="B116" s="15">
        <v>5</v>
      </c>
      <c r="C116" s="10" t="s">
        <v>110</v>
      </c>
      <c r="D116" s="76" t="s">
        <v>116</v>
      </c>
      <c r="E116" s="73" t="s">
        <v>67</v>
      </c>
      <c r="F116" s="74">
        <v>100</v>
      </c>
      <c r="G116" s="74">
        <v>15.08</v>
      </c>
      <c r="H116" s="74">
        <v>10.37</v>
      </c>
      <c r="I116" s="74">
        <v>50.16</v>
      </c>
      <c r="J116" s="74">
        <v>354.35</v>
      </c>
      <c r="K116" s="75" t="s">
        <v>62</v>
      </c>
      <c r="L116" s="74">
        <v>25.3</v>
      </c>
    </row>
    <row r="117" spans="1:12" ht="26.4" x14ac:dyDescent="0.3">
      <c r="A117" s="23"/>
      <c r="B117" s="15"/>
      <c r="C117" s="11"/>
      <c r="D117" s="76" t="s">
        <v>30</v>
      </c>
      <c r="E117" s="73" t="s">
        <v>61</v>
      </c>
      <c r="F117" s="74">
        <v>200</v>
      </c>
      <c r="G117" s="74">
        <v>1</v>
      </c>
      <c r="H117" s="74">
        <v>0.2</v>
      </c>
      <c r="I117" s="74">
        <v>22</v>
      </c>
      <c r="J117" s="74">
        <v>86.6</v>
      </c>
      <c r="K117" s="75" t="s">
        <v>94</v>
      </c>
      <c r="L117" s="74">
        <v>20</v>
      </c>
    </row>
    <row r="118" spans="1:12" ht="14.4" x14ac:dyDescent="0.3">
      <c r="A118" s="23"/>
      <c r="B118" s="15"/>
      <c r="C118" s="11"/>
      <c r="D118" s="49"/>
      <c r="E118" s="50"/>
      <c r="F118" s="51"/>
      <c r="G118" s="51"/>
      <c r="H118" s="51"/>
      <c r="I118" s="51"/>
      <c r="J118" s="52"/>
      <c r="K118" s="62"/>
      <c r="L118" s="61"/>
    </row>
    <row r="119" spans="1:12" ht="14.4" x14ac:dyDescent="0.3">
      <c r="A119" s="23"/>
      <c r="B119" s="15"/>
      <c r="C119" s="8"/>
      <c r="D119" s="49" t="s">
        <v>33</v>
      </c>
      <c r="E119" s="50"/>
      <c r="F119" s="51">
        <f>SUM(F116:F118)</f>
        <v>300</v>
      </c>
      <c r="G119" s="51">
        <f>SUM(G116:G118)</f>
        <v>16.079999999999998</v>
      </c>
      <c r="H119" s="51">
        <f>SUM(H116:H118)</f>
        <v>10.569999999999999</v>
      </c>
      <c r="I119" s="51">
        <f>SUM(I116:I118)</f>
        <v>72.16</v>
      </c>
      <c r="J119" s="52">
        <f>SUM(J116:J118)</f>
        <v>440.95000000000005</v>
      </c>
      <c r="K119" s="62"/>
      <c r="L119" s="61">
        <f>SUM(L116:L118)</f>
        <v>45.3</v>
      </c>
    </row>
    <row r="120" spans="1:12" ht="15.75" customHeight="1" thickBot="1" x14ac:dyDescent="0.3">
      <c r="A120" s="29">
        <f>A98</f>
        <v>1</v>
      </c>
      <c r="B120" s="30">
        <f>B98</f>
        <v>5</v>
      </c>
      <c r="C120" s="79" t="s">
        <v>4</v>
      </c>
      <c r="D120" s="80"/>
      <c r="E120" s="31"/>
      <c r="F120" s="32">
        <f>F105+F115</f>
        <v>1345</v>
      </c>
      <c r="G120" s="32">
        <f t="shared" ref="G120" si="46">G105+G115</f>
        <v>44.760000000000005</v>
      </c>
      <c r="H120" s="32">
        <f t="shared" ref="H120" si="47">H105+H115</f>
        <v>44.239999999999995</v>
      </c>
      <c r="I120" s="32">
        <f>SUM(I116:I118)</f>
        <v>72.16</v>
      </c>
      <c r="J120" s="63">
        <f t="shared" ref="J120" si="48">J105+J115</f>
        <v>1404.89</v>
      </c>
      <c r="K120" s="65"/>
      <c r="L120" s="64">
        <f>SUM(L105,L115,L119)</f>
        <v>211.86</v>
      </c>
    </row>
    <row r="121" spans="1:12" ht="26.4" x14ac:dyDescent="0.3">
      <c r="A121" s="20">
        <v>2</v>
      </c>
      <c r="B121" s="21">
        <v>1</v>
      </c>
      <c r="C121" s="22" t="s">
        <v>20</v>
      </c>
      <c r="D121" s="5" t="s">
        <v>21</v>
      </c>
      <c r="E121" s="69" t="s">
        <v>73</v>
      </c>
      <c r="F121" s="70">
        <v>170</v>
      </c>
      <c r="G121" s="70">
        <v>36.51</v>
      </c>
      <c r="H121" s="70">
        <v>26.34</v>
      </c>
      <c r="I121" s="70">
        <v>46.59</v>
      </c>
      <c r="J121" s="70">
        <v>572.14</v>
      </c>
      <c r="K121" s="71" t="s">
        <v>58</v>
      </c>
      <c r="L121" s="70">
        <v>17.3</v>
      </c>
    </row>
    <row r="122" spans="1:12" ht="14.4" x14ac:dyDescent="0.3">
      <c r="A122" s="23"/>
      <c r="B122" s="15"/>
      <c r="C122" s="11"/>
      <c r="D122" s="72"/>
      <c r="E122" s="73"/>
      <c r="F122" s="74"/>
      <c r="G122" s="74"/>
      <c r="H122" s="74"/>
      <c r="I122" s="74"/>
      <c r="J122" s="74"/>
      <c r="K122" s="75"/>
      <c r="L122" s="74"/>
    </row>
    <row r="123" spans="1:12" ht="26.4" x14ac:dyDescent="0.3">
      <c r="A123" s="23"/>
      <c r="B123" s="15"/>
      <c r="C123" s="11"/>
      <c r="D123" s="7" t="s">
        <v>22</v>
      </c>
      <c r="E123" s="73" t="s">
        <v>48</v>
      </c>
      <c r="F123" s="74">
        <v>200</v>
      </c>
      <c r="G123" s="74">
        <v>0.53</v>
      </c>
      <c r="H123" s="74">
        <v>0</v>
      </c>
      <c r="I123" s="74">
        <v>9.4700000000000006</v>
      </c>
      <c r="J123" s="74">
        <v>40</v>
      </c>
      <c r="K123" s="75" t="s">
        <v>89</v>
      </c>
      <c r="L123" s="74">
        <v>5.3</v>
      </c>
    </row>
    <row r="124" spans="1:12" ht="14.4" x14ac:dyDescent="0.3">
      <c r="A124" s="23"/>
      <c r="B124" s="15"/>
      <c r="C124" s="11"/>
      <c r="D124" s="7" t="s">
        <v>23</v>
      </c>
      <c r="E124" s="73" t="s">
        <v>43</v>
      </c>
      <c r="F124" s="74">
        <v>45</v>
      </c>
      <c r="G124" s="74">
        <v>2.2799999999999998</v>
      </c>
      <c r="H124" s="74">
        <v>0.27</v>
      </c>
      <c r="I124" s="74">
        <v>14.91</v>
      </c>
      <c r="J124" s="74">
        <v>71.19</v>
      </c>
      <c r="K124" s="75" t="s">
        <v>82</v>
      </c>
      <c r="L124" s="74">
        <v>5.63</v>
      </c>
    </row>
    <row r="125" spans="1:12" ht="26.4" x14ac:dyDescent="0.3">
      <c r="A125" s="23"/>
      <c r="B125" s="15"/>
      <c r="C125" s="11"/>
      <c r="D125" s="7" t="s">
        <v>24</v>
      </c>
      <c r="E125" s="73" t="s">
        <v>66</v>
      </c>
      <c r="F125" s="74">
        <v>100</v>
      </c>
      <c r="G125" s="74">
        <v>0.96</v>
      </c>
      <c r="H125" s="74">
        <v>0.21</v>
      </c>
      <c r="I125" s="74">
        <v>50</v>
      </c>
      <c r="J125" s="74">
        <v>129</v>
      </c>
      <c r="K125" s="75" t="s">
        <v>140</v>
      </c>
      <c r="L125" s="74">
        <v>3</v>
      </c>
    </row>
    <row r="126" spans="1:12" ht="14.4" x14ac:dyDescent="0.3">
      <c r="A126" s="23"/>
      <c r="B126" s="15"/>
      <c r="C126" s="11"/>
      <c r="D126" s="72" t="s">
        <v>23</v>
      </c>
      <c r="E126" s="73" t="s">
        <v>42</v>
      </c>
      <c r="F126" s="74">
        <v>20</v>
      </c>
      <c r="G126" s="74">
        <v>1.1200000000000001</v>
      </c>
      <c r="H126" s="74">
        <v>0.22</v>
      </c>
      <c r="I126" s="74">
        <v>9.8800000000000008</v>
      </c>
      <c r="J126" s="74">
        <v>45.98</v>
      </c>
      <c r="K126" s="75" t="s">
        <v>82</v>
      </c>
      <c r="L126" s="74">
        <v>20</v>
      </c>
    </row>
    <row r="127" spans="1:12" ht="14.4" x14ac:dyDescent="0.3">
      <c r="A127" s="23"/>
      <c r="B127" s="15"/>
      <c r="C127" s="11"/>
      <c r="D127" s="6"/>
      <c r="E127" s="39"/>
      <c r="F127" s="40"/>
      <c r="G127" s="40"/>
      <c r="H127" s="40"/>
      <c r="I127" s="40"/>
      <c r="J127" s="40"/>
      <c r="K127" s="41"/>
      <c r="L127" s="40"/>
    </row>
    <row r="128" spans="1:12" ht="14.4" x14ac:dyDescent="0.3">
      <c r="A128" s="24"/>
      <c r="B128" s="17"/>
      <c r="C128" s="8"/>
      <c r="D128" s="18" t="s">
        <v>33</v>
      </c>
      <c r="E128" s="9"/>
      <c r="F128" s="19">
        <f>SUM(F121:F127)</f>
        <v>535</v>
      </c>
      <c r="G128" s="19">
        <f t="shared" ref="G128:J128" si="49">SUM(G121:G127)</f>
        <v>41.4</v>
      </c>
      <c r="H128" s="19">
        <f t="shared" si="49"/>
        <v>27.04</v>
      </c>
      <c r="I128" s="19">
        <f t="shared" si="49"/>
        <v>130.85</v>
      </c>
      <c r="J128" s="19">
        <f t="shared" si="49"/>
        <v>858.31</v>
      </c>
      <c r="K128" s="25"/>
      <c r="L128" s="19">
        <f t="shared" ref="L128" si="50">SUM(L121:L127)</f>
        <v>51.230000000000004</v>
      </c>
    </row>
    <row r="129" spans="1:12" ht="26.4" x14ac:dyDescent="0.3">
      <c r="A129" s="26">
        <f>A121</f>
        <v>2</v>
      </c>
      <c r="B129" s="13">
        <f>B121</f>
        <v>1</v>
      </c>
      <c r="C129" s="10" t="s">
        <v>25</v>
      </c>
      <c r="D129" s="7" t="s">
        <v>26</v>
      </c>
      <c r="E129" s="73" t="s">
        <v>112</v>
      </c>
      <c r="F129" s="74">
        <v>60</v>
      </c>
      <c r="G129" s="74">
        <v>1.64</v>
      </c>
      <c r="H129" s="74">
        <v>4.24</v>
      </c>
      <c r="I129" s="74">
        <v>5.73</v>
      </c>
      <c r="J129" s="74">
        <v>67.62</v>
      </c>
      <c r="K129" s="75" t="s">
        <v>113</v>
      </c>
      <c r="L129" s="74">
        <v>11</v>
      </c>
    </row>
    <row r="130" spans="1:12" ht="26.4" x14ac:dyDescent="0.3">
      <c r="A130" s="23"/>
      <c r="B130" s="15"/>
      <c r="C130" s="11"/>
      <c r="D130" s="7" t="s">
        <v>27</v>
      </c>
      <c r="E130" s="73" t="s">
        <v>79</v>
      </c>
      <c r="F130" s="74">
        <v>260</v>
      </c>
      <c r="G130" s="74">
        <v>2.7</v>
      </c>
      <c r="H130" s="74">
        <v>3.57</v>
      </c>
      <c r="I130" s="74">
        <v>11.44</v>
      </c>
      <c r="J130" s="74">
        <v>104.84</v>
      </c>
      <c r="K130" s="75" t="s">
        <v>84</v>
      </c>
      <c r="L130" s="74">
        <v>28.2</v>
      </c>
    </row>
    <row r="131" spans="1:12" ht="26.4" x14ac:dyDescent="0.3">
      <c r="A131" s="23"/>
      <c r="B131" s="15"/>
      <c r="C131" s="11"/>
      <c r="D131" s="7" t="s">
        <v>28</v>
      </c>
      <c r="E131" s="73" t="s">
        <v>76</v>
      </c>
      <c r="F131" s="74">
        <v>105</v>
      </c>
      <c r="G131" s="74">
        <v>9.2100000000000009</v>
      </c>
      <c r="H131" s="74">
        <v>14.7</v>
      </c>
      <c r="I131" s="74">
        <v>0.39</v>
      </c>
      <c r="J131" s="74">
        <v>172.28</v>
      </c>
      <c r="K131" s="75" t="s">
        <v>85</v>
      </c>
      <c r="L131" s="74">
        <v>28.33</v>
      </c>
    </row>
    <row r="132" spans="1:12" ht="26.4" x14ac:dyDescent="0.3">
      <c r="A132" s="23"/>
      <c r="B132" s="15"/>
      <c r="C132" s="11"/>
      <c r="D132" s="7" t="s">
        <v>29</v>
      </c>
      <c r="E132" s="73" t="s">
        <v>44</v>
      </c>
      <c r="F132" s="74">
        <v>150</v>
      </c>
      <c r="G132" s="74">
        <v>5.0999999999999996</v>
      </c>
      <c r="H132" s="74">
        <v>7.5</v>
      </c>
      <c r="I132" s="74">
        <v>28.5</v>
      </c>
      <c r="J132" s="74">
        <v>201.9</v>
      </c>
      <c r="K132" s="75" t="s">
        <v>141</v>
      </c>
      <c r="L132" s="74">
        <v>18</v>
      </c>
    </row>
    <row r="133" spans="1:12" ht="26.4" x14ac:dyDescent="0.3">
      <c r="A133" s="23"/>
      <c r="B133" s="15"/>
      <c r="C133" s="11"/>
      <c r="D133" s="7" t="s">
        <v>30</v>
      </c>
      <c r="E133" s="73" t="s">
        <v>45</v>
      </c>
      <c r="F133" s="74">
        <v>200</v>
      </c>
      <c r="G133" s="74">
        <v>1.1599999999999999</v>
      </c>
      <c r="H133" s="74">
        <v>0.3</v>
      </c>
      <c r="I133" s="74">
        <v>47.36</v>
      </c>
      <c r="J133" s="74">
        <v>196.38</v>
      </c>
      <c r="K133" s="75" t="s">
        <v>87</v>
      </c>
      <c r="L133" s="74">
        <v>18.3</v>
      </c>
    </row>
    <row r="134" spans="1:12" ht="14.4" x14ac:dyDescent="0.3">
      <c r="A134" s="23"/>
      <c r="B134" s="15"/>
      <c r="C134" s="11"/>
      <c r="D134" s="7" t="s">
        <v>31</v>
      </c>
      <c r="E134" s="73" t="s">
        <v>43</v>
      </c>
      <c r="F134" s="74">
        <v>50</v>
      </c>
      <c r="G134" s="74">
        <v>3.95</v>
      </c>
      <c r="H134" s="74">
        <v>0.5</v>
      </c>
      <c r="I134" s="74">
        <v>24.15</v>
      </c>
      <c r="J134" s="74">
        <v>116.9</v>
      </c>
      <c r="K134" s="75" t="s">
        <v>82</v>
      </c>
      <c r="L134" s="74">
        <v>6.25</v>
      </c>
    </row>
    <row r="135" spans="1:12" ht="14.4" x14ac:dyDescent="0.3">
      <c r="A135" s="23"/>
      <c r="B135" s="15"/>
      <c r="C135" s="11"/>
      <c r="D135" s="7" t="s">
        <v>32</v>
      </c>
      <c r="E135" s="73" t="s">
        <v>42</v>
      </c>
      <c r="F135" s="74">
        <v>30</v>
      </c>
      <c r="G135" s="74">
        <v>1.68</v>
      </c>
      <c r="H135" s="74">
        <v>0.33</v>
      </c>
      <c r="I135" s="74" t="s">
        <v>115</v>
      </c>
      <c r="J135" s="74">
        <v>68.97</v>
      </c>
      <c r="K135" s="75" t="s">
        <v>82</v>
      </c>
      <c r="L135" s="74">
        <v>5.25</v>
      </c>
    </row>
    <row r="136" spans="1:12" ht="14.4" x14ac:dyDescent="0.3">
      <c r="A136" s="23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23"/>
      <c r="B137" s="15"/>
      <c r="C137" s="11"/>
      <c r="D137" s="6"/>
      <c r="E137" s="39"/>
      <c r="F137" s="40"/>
      <c r="G137" s="40"/>
      <c r="H137" s="40"/>
      <c r="I137" s="40"/>
      <c r="J137" s="40"/>
      <c r="K137" s="41"/>
      <c r="L137" s="40"/>
    </row>
    <row r="138" spans="1:12" ht="14.4" x14ac:dyDescent="0.3">
      <c r="A138" s="24"/>
      <c r="B138" s="17"/>
      <c r="C138" s="8"/>
      <c r="D138" s="18" t="s">
        <v>33</v>
      </c>
      <c r="E138" s="9"/>
      <c r="F138" s="19">
        <f>SUM(F129:F137)</f>
        <v>855</v>
      </c>
      <c r="G138" s="19">
        <f t="shared" ref="G138:J138" si="51">SUM(G129:G137)</f>
        <v>25.439999999999998</v>
      </c>
      <c r="H138" s="19">
        <f t="shared" si="51"/>
        <v>31.139999999999997</v>
      </c>
      <c r="I138" s="19">
        <f t="shared" si="51"/>
        <v>117.57</v>
      </c>
      <c r="J138" s="19">
        <f t="shared" si="51"/>
        <v>928.89</v>
      </c>
      <c r="K138" s="62"/>
      <c r="L138" s="19">
        <f t="shared" ref="L138" si="52">SUM(L129:L137)</f>
        <v>115.33</v>
      </c>
    </row>
    <row r="139" spans="1:12" ht="26.4" x14ac:dyDescent="0.3">
      <c r="A139" s="23">
        <v>2</v>
      </c>
      <c r="B139" s="15">
        <v>1</v>
      </c>
      <c r="C139" s="10" t="s">
        <v>110</v>
      </c>
      <c r="D139" s="76" t="s">
        <v>116</v>
      </c>
      <c r="E139" s="73" t="s">
        <v>117</v>
      </c>
      <c r="F139" s="74">
        <v>40</v>
      </c>
      <c r="G139" s="74">
        <v>1.1200000000000001</v>
      </c>
      <c r="H139" s="74">
        <v>1.32</v>
      </c>
      <c r="I139" s="74">
        <v>30.92</v>
      </c>
      <c r="J139" s="74">
        <v>140.04</v>
      </c>
      <c r="K139" s="75" t="s">
        <v>118</v>
      </c>
      <c r="L139" s="74">
        <v>16.25</v>
      </c>
    </row>
    <row r="140" spans="1:12" ht="26.4" x14ac:dyDescent="0.3">
      <c r="A140" s="23"/>
      <c r="B140" s="15"/>
      <c r="C140" s="11"/>
      <c r="D140" s="76" t="s">
        <v>30</v>
      </c>
      <c r="E140" s="73" t="s">
        <v>119</v>
      </c>
      <c r="F140" s="74">
        <v>200</v>
      </c>
      <c r="G140" s="74">
        <v>5.8</v>
      </c>
      <c r="H140" s="74">
        <v>5</v>
      </c>
      <c r="I140" s="74">
        <v>9.6</v>
      </c>
      <c r="J140" s="74">
        <v>106.6</v>
      </c>
      <c r="K140" s="75" t="s">
        <v>120</v>
      </c>
      <c r="L140" s="74">
        <v>20</v>
      </c>
    </row>
    <row r="141" spans="1:12" ht="26.4" x14ac:dyDescent="0.3">
      <c r="A141" s="23"/>
      <c r="B141" s="15"/>
      <c r="C141" s="11"/>
      <c r="D141" s="72" t="s">
        <v>24</v>
      </c>
      <c r="E141" s="73" t="s">
        <v>59</v>
      </c>
      <c r="F141" s="74">
        <v>60</v>
      </c>
      <c r="G141" s="74">
        <v>0.24</v>
      </c>
      <c r="H141" s="74">
        <v>0.24</v>
      </c>
      <c r="I141" s="74">
        <v>5.88</v>
      </c>
      <c r="J141" s="74">
        <v>28.2</v>
      </c>
      <c r="K141" s="75" t="s">
        <v>142</v>
      </c>
      <c r="L141" s="74">
        <v>15</v>
      </c>
    </row>
    <row r="142" spans="1:12" ht="14.4" x14ac:dyDescent="0.3">
      <c r="A142" s="23"/>
      <c r="B142" s="15"/>
      <c r="C142" s="8"/>
      <c r="D142" s="49" t="s">
        <v>33</v>
      </c>
      <c r="E142" s="50"/>
      <c r="F142" s="51">
        <f>SUM(F139:F141)</f>
        <v>300</v>
      </c>
      <c r="G142" s="51">
        <f>SUM(G139:G141)</f>
        <v>7.16</v>
      </c>
      <c r="H142" s="51">
        <f>SUM(H139:H141)</f>
        <v>6.5600000000000005</v>
      </c>
      <c r="I142" s="51">
        <f>SUM(I139:I141)</f>
        <v>46.400000000000006</v>
      </c>
      <c r="J142" s="52">
        <f>SUM(J139:J141)</f>
        <v>274.83999999999997</v>
      </c>
      <c r="K142" s="62"/>
      <c r="L142" s="61">
        <f>SUM(L139:L141)</f>
        <v>51.25</v>
      </c>
    </row>
    <row r="143" spans="1:12" ht="15" thickBot="1" x14ac:dyDescent="0.3">
      <c r="A143" s="29">
        <f>A121</f>
        <v>2</v>
      </c>
      <c r="B143" s="30">
        <f>B121</f>
        <v>1</v>
      </c>
      <c r="C143" s="79" t="s">
        <v>4</v>
      </c>
      <c r="D143" s="80"/>
      <c r="E143" s="31"/>
      <c r="F143" s="32">
        <f>F128+F138</f>
        <v>1390</v>
      </c>
      <c r="G143" s="32">
        <f t="shared" ref="G143" si="53">G128+G138</f>
        <v>66.84</v>
      </c>
      <c r="H143" s="32">
        <f t="shared" ref="H143" si="54">H128+H138</f>
        <v>58.179999999999993</v>
      </c>
      <c r="I143" s="32">
        <f t="shared" ref="I143" si="55">I128+I138</f>
        <v>248.42</v>
      </c>
      <c r="J143" s="63">
        <f t="shared" ref="J143" si="56">J128+J138</f>
        <v>1787.1999999999998</v>
      </c>
      <c r="K143" s="65"/>
      <c r="L143" s="64">
        <f>SUM(L128,L138,L142)</f>
        <v>217.81</v>
      </c>
    </row>
    <row r="144" spans="1:12" ht="26.4" x14ac:dyDescent="0.3">
      <c r="A144" s="14">
        <v>2</v>
      </c>
      <c r="B144" s="15">
        <v>2</v>
      </c>
      <c r="C144" s="22" t="s">
        <v>20</v>
      </c>
      <c r="D144" s="5" t="s">
        <v>21</v>
      </c>
      <c r="E144" s="69" t="s">
        <v>77</v>
      </c>
      <c r="F144" s="70">
        <v>210</v>
      </c>
      <c r="G144" s="70">
        <v>6.1</v>
      </c>
      <c r="H144" s="70">
        <v>4</v>
      </c>
      <c r="I144" s="70">
        <v>36.950000000000003</v>
      </c>
      <c r="J144" s="70">
        <v>208.24</v>
      </c>
      <c r="K144" s="71" t="s">
        <v>88</v>
      </c>
      <c r="L144" s="70">
        <v>17</v>
      </c>
    </row>
    <row r="145" spans="1:12" ht="26.4" x14ac:dyDescent="0.3">
      <c r="A145" s="14"/>
      <c r="B145" s="15"/>
      <c r="C145" s="11"/>
      <c r="D145" s="72" t="s">
        <v>46</v>
      </c>
      <c r="E145" s="73" t="s">
        <v>67</v>
      </c>
      <c r="F145" s="74">
        <v>60</v>
      </c>
      <c r="G145" s="74">
        <v>9.0500000000000007</v>
      </c>
      <c r="H145" s="74">
        <v>6.22</v>
      </c>
      <c r="I145" s="74">
        <v>30.1</v>
      </c>
      <c r="J145" s="74">
        <v>212.61</v>
      </c>
      <c r="K145" s="75" t="s">
        <v>62</v>
      </c>
      <c r="L145" s="74">
        <v>17</v>
      </c>
    </row>
    <row r="146" spans="1:12" ht="26.4" x14ac:dyDescent="0.3">
      <c r="A146" s="14"/>
      <c r="B146" s="15"/>
      <c r="C146" s="11"/>
      <c r="D146" s="7" t="s">
        <v>22</v>
      </c>
      <c r="E146" s="73" t="s">
        <v>48</v>
      </c>
      <c r="F146" s="74">
        <v>200</v>
      </c>
      <c r="G146" s="74">
        <v>0.53</v>
      </c>
      <c r="H146" s="74">
        <v>0</v>
      </c>
      <c r="I146" s="74">
        <v>9.4700000000000006</v>
      </c>
      <c r="J146" s="74">
        <v>40</v>
      </c>
      <c r="K146" s="75" t="s">
        <v>89</v>
      </c>
      <c r="L146" s="74">
        <v>6</v>
      </c>
    </row>
    <row r="147" spans="1:12" ht="14.4" x14ac:dyDescent="0.3">
      <c r="A147" s="14"/>
      <c r="B147" s="15"/>
      <c r="C147" s="11"/>
      <c r="D147" s="7" t="s">
        <v>23</v>
      </c>
      <c r="E147" s="73" t="s">
        <v>43</v>
      </c>
      <c r="F147" s="74">
        <v>45</v>
      </c>
      <c r="G147" s="74">
        <v>3.55</v>
      </c>
      <c r="H147" s="74">
        <v>0.45</v>
      </c>
      <c r="I147" s="74">
        <v>21.73</v>
      </c>
      <c r="J147" s="74" t="s">
        <v>143</v>
      </c>
      <c r="K147" s="75" t="s">
        <v>82</v>
      </c>
      <c r="L147" s="74">
        <v>5.63</v>
      </c>
    </row>
    <row r="148" spans="1:12" ht="14.4" x14ac:dyDescent="0.3">
      <c r="A148" s="14"/>
      <c r="B148" s="15"/>
      <c r="C148" s="11"/>
      <c r="D148" s="7" t="s">
        <v>24</v>
      </c>
      <c r="E148" s="73"/>
      <c r="F148" s="74"/>
      <c r="G148" s="74"/>
      <c r="H148" s="74"/>
      <c r="I148" s="74"/>
      <c r="J148" s="74"/>
      <c r="K148" s="75"/>
      <c r="L148" s="74"/>
    </row>
    <row r="149" spans="1:12" ht="14.4" x14ac:dyDescent="0.3">
      <c r="A149" s="14"/>
      <c r="B149" s="15"/>
      <c r="C149" s="11"/>
      <c r="D149" s="72" t="s">
        <v>23</v>
      </c>
      <c r="E149" s="73" t="s">
        <v>42</v>
      </c>
      <c r="F149" s="74">
        <v>20</v>
      </c>
      <c r="G149" s="74">
        <v>1.1200000000000001</v>
      </c>
      <c r="H149" s="74">
        <v>0.22</v>
      </c>
      <c r="I149" s="74">
        <v>9.8800000000000008</v>
      </c>
      <c r="J149" s="74">
        <v>45.98</v>
      </c>
      <c r="K149" s="75" t="s">
        <v>82</v>
      </c>
      <c r="L149" s="74">
        <v>3</v>
      </c>
    </row>
    <row r="150" spans="1:12" ht="14.4" x14ac:dyDescent="0.3">
      <c r="A150" s="14"/>
      <c r="B150" s="15"/>
      <c r="C150" s="11"/>
      <c r="D150" s="6"/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16"/>
      <c r="B151" s="17"/>
      <c r="C151" s="8"/>
      <c r="D151" s="18" t="s">
        <v>33</v>
      </c>
      <c r="E151" s="9"/>
      <c r="F151" s="19">
        <f>SUM(F144:F150)</f>
        <v>535</v>
      </c>
      <c r="G151" s="19">
        <f t="shared" ref="G151:J151" si="57">SUM(G144:G150)</f>
        <v>20.350000000000001</v>
      </c>
      <c r="H151" s="19">
        <f t="shared" si="57"/>
        <v>10.889999999999999</v>
      </c>
      <c r="I151" s="19">
        <f t="shared" si="57"/>
        <v>108.13000000000001</v>
      </c>
      <c r="J151" s="19">
        <f t="shared" si="57"/>
        <v>506.83000000000004</v>
      </c>
      <c r="K151" s="25"/>
      <c r="L151" s="19">
        <f t="shared" ref="L151" si="58">SUM(L144:L150)</f>
        <v>48.63</v>
      </c>
    </row>
    <row r="152" spans="1:12" ht="26.4" x14ac:dyDescent="0.3">
      <c r="A152" s="13">
        <f>A144</f>
        <v>2</v>
      </c>
      <c r="B152" s="13">
        <f>B144</f>
        <v>2</v>
      </c>
      <c r="C152" s="10" t="s">
        <v>25</v>
      </c>
      <c r="D152" s="7" t="s">
        <v>26</v>
      </c>
      <c r="E152" s="73" t="s">
        <v>49</v>
      </c>
      <c r="F152" s="74">
        <v>60</v>
      </c>
      <c r="G152" s="74">
        <v>0.97</v>
      </c>
      <c r="H152" s="74">
        <v>3.72</v>
      </c>
      <c r="I152" s="74">
        <v>5.34</v>
      </c>
      <c r="J152" s="74">
        <v>58.72</v>
      </c>
      <c r="K152" s="75" t="s">
        <v>90</v>
      </c>
      <c r="L152" s="74">
        <v>11.56</v>
      </c>
    </row>
    <row r="153" spans="1:12" ht="26.4" x14ac:dyDescent="0.3">
      <c r="A153" s="14"/>
      <c r="B153" s="15"/>
      <c r="C153" s="11"/>
      <c r="D153" s="7" t="s">
        <v>27</v>
      </c>
      <c r="E153" s="73" t="s">
        <v>56</v>
      </c>
      <c r="F153" s="74">
        <v>250</v>
      </c>
      <c r="G153" s="74">
        <v>5.49</v>
      </c>
      <c r="H153" s="74">
        <v>5.27</v>
      </c>
      <c r="I153" s="74">
        <v>16.53</v>
      </c>
      <c r="J153" s="74">
        <v>148.25</v>
      </c>
      <c r="K153" s="75" t="s">
        <v>104</v>
      </c>
      <c r="L153" s="74">
        <v>25</v>
      </c>
    </row>
    <row r="154" spans="1:12" ht="26.4" x14ac:dyDescent="0.3">
      <c r="A154" s="14"/>
      <c r="B154" s="15"/>
      <c r="C154" s="11"/>
      <c r="D154" s="7" t="s">
        <v>28</v>
      </c>
      <c r="E154" s="73" t="s">
        <v>144</v>
      </c>
      <c r="F154" s="74">
        <v>95</v>
      </c>
      <c r="G154" s="74">
        <v>15.01</v>
      </c>
      <c r="H154" s="74">
        <v>22.34</v>
      </c>
      <c r="I154" s="74">
        <v>5.69</v>
      </c>
      <c r="J154" s="74">
        <v>283.5</v>
      </c>
      <c r="K154" s="75" t="s">
        <v>105</v>
      </c>
      <c r="L154" s="74">
        <v>35.619999999999997</v>
      </c>
    </row>
    <row r="155" spans="1:12" ht="26.4" x14ac:dyDescent="0.3">
      <c r="A155" s="14"/>
      <c r="B155" s="15"/>
      <c r="C155" s="11"/>
      <c r="D155" s="7" t="s">
        <v>29</v>
      </c>
      <c r="E155" s="73" t="s">
        <v>122</v>
      </c>
      <c r="F155" s="74">
        <v>150</v>
      </c>
      <c r="G155" s="74">
        <v>4.38</v>
      </c>
      <c r="H155" s="74">
        <v>6.45</v>
      </c>
      <c r="I155" s="74">
        <v>44.02</v>
      </c>
      <c r="J155" s="74">
        <v>251.64</v>
      </c>
      <c r="K155" s="75" t="s">
        <v>93</v>
      </c>
      <c r="L155" s="74">
        <v>16</v>
      </c>
    </row>
    <row r="156" spans="1:12" ht="26.4" x14ac:dyDescent="0.3">
      <c r="A156" s="14"/>
      <c r="B156" s="15"/>
      <c r="C156" s="11"/>
      <c r="D156" s="7" t="s">
        <v>30</v>
      </c>
      <c r="E156" s="73" t="s">
        <v>61</v>
      </c>
      <c r="F156" s="74">
        <v>200</v>
      </c>
      <c r="G156" s="74">
        <v>1</v>
      </c>
      <c r="H156" s="74">
        <v>0.2</v>
      </c>
      <c r="I156" s="74">
        <v>22</v>
      </c>
      <c r="J156" s="74">
        <v>86.6</v>
      </c>
      <c r="K156" s="75" t="s">
        <v>94</v>
      </c>
      <c r="L156" s="74">
        <v>20</v>
      </c>
    </row>
    <row r="157" spans="1:12" ht="14.4" x14ac:dyDescent="0.3">
      <c r="A157" s="14"/>
      <c r="B157" s="15"/>
      <c r="C157" s="11"/>
      <c r="D157" s="7" t="s">
        <v>31</v>
      </c>
      <c r="E157" s="73" t="s">
        <v>43</v>
      </c>
      <c r="F157" s="74">
        <v>40</v>
      </c>
      <c r="G157" s="74">
        <v>3.16</v>
      </c>
      <c r="H157" s="74">
        <v>0.4</v>
      </c>
      <c r="I157" s="74">
        <v>19.32</v>
      </c>
      <c r="J157" s="74">
        <v>93.52</v>
      </c>
      <c r="K157" s="75" t="s">
        <v>82</v>
      </c>
      <c r="L157" s="74">
        <v>6</v>
      </c>
    </row>
    <row r="158" spans="1:12" ht="14.4" x14ac:dyDescent="0.3">
      <c r="A158" s="14"/>
      <c r="B158" s="15"/>
      <c r="C158" s="11"/>
      <c r="D158" s="7" t="s">
        <v>32</v>
      </c>
      <c r="E158" s="73" t="s">
        <v>42</v>
      </c>
      <c r="F158" s="74">
        <v>30</v>
      </c>
      <c r="G158" s="74">
        <v>1.68</v>
      </c>
      <c r="H158" s="74">
        <v>0.33</v>
      </c>
      <c r="I158" s="74" t="s">
        <v>115</v>
      </c>
      <c r="J158" s="74">
        <v>68.97</v>
      </c>
      <c r="K158" s="75" t="s">
        <v>82</v>
      </c>
      <c r="L158" s="74">
        <v>3.75</v>
      </c>
    </row>
    <row r="159" spans="1:12" ht="14.4" x14ac:dyDescent="0.3">
      <c r="A159" s="14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4.4" x14ac:dyDescent="0.3">
      <c r="A160" s="14"/>
      <c r="B160" s="15"/>
      <c r="C160" s="11"/>
      <c r="D160" s="6"/>
      <c r="E160" s="39"/>
      <c r="F160" s="40"/>
      <c r="G160" s="40"/>
      <c r="H160" s="40"/>
      <c r="I160" s="40"/>
      <c r="J160" s="40"/>
      <c r="K160" s="68"/>
      <c r="L160" s="40"/>
    </row>
    <row r="161" spans="1:12" ht="14.4" x14ac:dyDescent="0.3">
      <c r="A161" s="14"/>
      <c r="B161" s="15"/>
      <c r="C161" s="8"/>
      <c r="D161" s="18" t="s">
        <v>33</v>
      </c>
      <c r="E161" s="9"/>
      <c r="F161" s="19">
        <f>SUM(F152:F160)</f>
        <v>825</v>
      </c>
      <c r="G161" s="19">
        <f t="shared" ref="G161:J161" si="59">SUM(G152:G160)</f>
        <v>31.689999999999998</v>
      </c>
      <c r="H161" s="19">
        <f t="shared" si="59"/>
        <v>38.71</v>
      </c>
      <c r="I161" s="19">
        <f t="shared" si="59"/>
        <v>112.9</v>
      </c>
      <c r="J161" s="66">
        <f t="shared" si="59"/>
        <v>991.2</v>
      </c>
      <c r="K161" s="25"/>
      <c r="L161" s="67">
        <f t="shared" ref="L161" si="60">SUM(L152:L160)</f>
        <v>117.93</v>
      </c>
    </row>
    <row r="162" spans="1:12" ht="26.4" x14ac:dyDescent="0.3">
      <c r="A162" s="60">
        <v>2</v>
      </c>
      <c r="B162" s="13">
        <v>2</v>
      </c>
      <c r="C162" s="54" t="s">
        <v>110</v>
      </c>
      <c r="D162" s="76" t="s">
        <v>116</v>
      </c>
      <c r="E162" s="73" t="s">
        <v>47</v>
      </c>
      <c r="F162" s="74">
        <v>100</v>
      </c>
      <c r="G162" s="74">
        <v>15.08</v>
      </c>
      <c r="H162" s="74">
        <v>10.37</v>
      </c>
      <c r="I162" s="74">
        <v>50.16</v>
      </c>
      <c r="J162" s="74">
        <v>354.35</v>
      </c>
      <c r="K162" s="75" t="s">
        <v>62</v>
      </c>
      <c r="L162" s="74">
        <v>20</v>
      </c>
    </row>
    <row r="163" spans="1:12" ht="26.4" x14ac:dyDescent="0.3">
      <c r="A163" s="14"/>
      <c r="B163" s="15"/>
      <c r="C163" s="11"/>
      <c r="D163" s="76" t="s">
        <v>30</v>
      </c>
      <c r="E163" s="73" t="s">
        <v>61</v>
      </c>
      <c r="F163" s="74">
        <v>200</v>
      </c>
      <c r="G163" s="74">
        <v>1</v>
      </c>
      <c r="H163" s="74">
        <v>0.2</v>
      </c>
      <c r="I163" s="74">
        <v>22</v>
      </c>
      <c r="J163" s="74">
        <v>86.6</v>
      </c>
      <c r="K163" s="75" t="s">
        <v>94</v>
      </c>
      <c r="L163" s="74">
        <v>28.63</v>
      </c>
    </row>
    <row r="164" spans="1:12" ht="14.4" x14ac:dyDescent="0.3">
      <c r="A164" s="15"/>
      <c r="B164" s="14"/>
      <c r="C164" s="56"/>
      <c r="D164" s="49"/>
      <c r="E164" s="50"/>
      <c r="F164" s="51"/>
      <c r="G164" s="51"/>
      <c r="H164" s="51"/>
      <c r="I164" s="51"/>
      <c r="J164" s="52"/>
      <c r="K164" s="62"/>
      <c r="L164" s="61"/>
    </row>
    <row r="165" spans="1:12" ht="14.4" x14ac:dyDescent="0.3">
      <c r="A165" s="16"/>
      <c r="B165" s="17"/>
      <c r="C165" s="8"/>
      <c r="D165" s="49" t="s">
        <v>33</v>
      </c>
      <c r="E165" s="50"/>
      <c r="F165" s="51">
        <f>SUM(F162:F164)</f>
        <v>300</v>
      </c>
      <c r="G165" s="51">
        <f>SUM(G162:G164)</f>
        <v>16.079999999999998</v>
      </c>
      <c r="H165" s="51">
        <f>SUM(H162:H164)</f>
        <v>10.569999999999999</v>
      </c>
      <c r="I165" s="51">
        <f>SUM(I162:I164)</f>
        <v>72.16</v>
      </c>
      <c r="J165" s="52">
        <f>SUM(J162:J164)</f>
        <v>440.95000000000005</v>
      </c>
      <c r="K165" s="62"/>
      <c r="L165" s="61">
        <f>SUM(L162:L164)</f>
        <v>48.629999999999995</v>
      </c>
    </row>
    <row r="166" spans="1:12" ht="15" thickBot="1" x14ac:dyDescent="0.3">
      <c r="A166" s="33">
        <f>A144</f>
        <v>2</v>
      </c>
      <c r="B166" s="33">
        <f>B144</f>
        <v>2</v>
      </c>
      <c r="C166" s="79" t="s">
        <v>4</v>
      </c>
      <c r="D166" s="80"/>
      <c r="E166" s="31"/>
      <c r="F166" s="32">
        <f>F151+F161</f>
        <v>1360</v>
      </c>
      <c r="G166" s="32">
        <f t="shared" ref="G166" si="61">G151+G161</f>
        <v>52.04</v>
      </c>
      <c r="H166" s="32">
        <f t="shared" ref="H166" si="62">H151+H161</f>
        <v>49.6</v>
      </c>
      <c r="I166" s="32">
        <f t="shared" ref="I166" si="63">I151+I161</f>
        <v>221.03000000000003</v>
      </c>
      <c r="J166" s="63">
        <f t="shared" ref="J166" si="64">J151+J161</f>
        <v>1498.0300000000002</v>
      </c>
      <c r="K166" s="65"/>
      <c r="L166" s="64">
        <f>SUM(L151,L161,L165)</f>
        <v>215.19</v>
      </c>
    </row>
    <row r="167" spans="1:12" ht="26.4" x14ac:dyDescent="0.3">
      <c r="A167" s="20">
        <v>2</v>
      </c>
      <c r="B167" s="21">
        <v>3</v>
      </c>
      <c r="C167" s="22" t="s">
        <v>20</v>
      </c>
      <c r="D167" s="5" t="s">
        <v>21</v>
      </c>
      <c r="E167" s="69" t="s">
        <v>80</v>
      </c>
      <c r="F167" s="70">
        <v>210</v>
      </c>
      <c r="G167" s="70">
        <v>7.63</v>
      </c>
      <c r="H167" s="70">
        <v>11.1</v>
      </c>
      <c r="I167" s="70">
        <v>50.78</v>
      </c>
      <c r="J167" s="70">
        <v>334</v>
      </c>
      <c r="K167" s="71" t="s">
        <v>96</v>
      </c>
      <c r="L167" s="70">
        <v>20.100000000000001</v>
      </c>
    </row>
    <row r="168" spans="1:12" ht="14.4" x14ac:dyDescent="0.3">
      <c r="A168" s="23"/>
      <c r="B168" s="15"/>
      <c r="C168" s="11"/>
      <c r="D168" s="72" t="s">
        <v>26</v>
      </c>
      <c r="E168" s="73" t="s">
        <v>145</v>
      </c>
      <c r="F168" s="74">
        <v>55</v>
      </c>
      <c r="G168" s="74">
        <v>2.4</v>
      </c>
      <c r="H168" s="74">
        <v>3.87</v>
      </c>
      <c r="I168" s="74">
        <v>27.83</v>
      </c>
      <c r="J168" s="74">
        <v>156</v>
      </c>
      <c r="K168" s="75" t="s">
        <v>107</v>
      </c>
      <c r="L168" s="74">
        <v>13.1</v>
      </c>
    </row>
    <row r="169" spans="1:12" ht="26.4" x14ac:dyDescent="0.3">
      <c r="A169" s="23"/>
      <c r="B169" s="15"/>
      <c r="C169" s="11"/>
      <c r="D169" s="7" t="s">
        <v>22</v>
      </c>
      <c r="E169" s="73" t="s">
        <v>69</v>
      </c>
      <c r="F169" s="74">
        <v>215</v>
      </c>
      <c r="G169" s="74">
        <v>1.52</v>
      </c>
      <c r="H169" s="74">
        <v>1.35</v>
      </c>
      <c r="I169" s="74">
        <v>15.9</v>
      </c>
      <c r="J169" s="74">
        <v>81</v>
      </c>
      <c r="K169" s="75" t="s">
        <v>101</v>
      </c>
      <c r="L169" s="74">
        <v>7.3</v>
      </c>
    </row>
    <row r="170" spans="1:12" ht="15.75" customHeight="1" x14ac:dyDescent="0.3">
      <c r="A170" s="23"/>
      <c r="B170" s="15"/>
      <c r="C170" s="11"/>
      <c r="D170" s="7" t="s">
        <v>23</v>
      </c>
      <c r="E170" s="73" t="s">
        <v>42</v>
      </c>
      <c r="F170" s="74">
        <v>20</v>
      </c>
      <c r="G170" s="74">
        <v>1.1200000000000001</v>
      </c>
      <c r="H170" s="74">
        <v>0.22</v>
      </c>
      <c r="I170" s="74">
        <v>9.8800000000000008</v>
      </c>
      <c r="J170" s="74">
        <v>45.98</v>
      </c>
      <c r="K170" s="75" t="s">
        <v>82</v>
      </c>
      <c r="L170" s="74">
        <v>3.5</v>
      </c>
    </row>
    <row r="171" spans="1:12" ht="14.4" x14ac:dyDescent="0.3">
      <c r="A171" s="23"/>
      <c r="B171" s="15"/>
      <c r="C171" s="11"/>
      <c r="D171" s="7" t="s">
        <v>24</v>
      </c>
      <c r="E171" s="73"/>
      <c r="F171" s="74"/>
      <c r="G171" s="74"/>
      <c r="H171" s="74"/>
      <c r="I171" s="74"/>
      <c r="J171" s="74"/>
      <c r="K171" s="75"/>
      <c r="L171" s="74"/>
    </row>
    <row r="172" spans="1:12" ht="14.4" x14ac:dyDescent="0.3">
      <c r="A172" s="23"/>
      <c r="B172" s="15"/>
      <c r="C172" s="11"/>
      <c r="D172" s="6"/>
      <c r="E172" s="39"/>
      <c r="F172" s="40"/>
      <c r="G172" s="40"/>
      <c r="H172" s="40"/>
      <c r="I172" s="40"/>
      <c r="J172" s="40"/>
      <c r="K172" s="41"/>
      <c r="L172" s="40"/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4"/>
      <c r="B174" s="17"/>
      <c r="C174" s="8"/>
      <c r="D174" s="18" t="s">
        <v>33</v>
      </c>
      <c r="E174" s="9"/>
      <c r="F174" s="19">
        <f>SUM(F167:F173)</f>
        <v>500</v>
      </c>
      <c r="G174" s="19">
        <f t="shared" ref="G174:J174" si="65">SUM(G167:G173)</f>
        <v>12.669999999999998</v>
      </c>
      <c r="H174" s="19">
        <f t="shared" si="65"/>
        <v>16.54</v>
      </c>
      <c r="I174" s="19">
        <f t="shared" si="65"/>
        <v>104.39</v>
      </c>
      <c r="J174" s="19">
        <f t="shared" si="65"/>
        <v>616.98</v>
      </c>
      <c r="K174" s="25"/>
      <c r="L174" s="19">
        <f t="shared" ref="L174" si="66">SUM(L167:L173)</f>
        <v>44</v>
      </c>
    </row>
    <row r="175" spans="1:12" ht="26.4" x14ac:dyDescent="0.3">
      <c r="A175" s="26">
        <f>A167</f>
        <v>2</v>
      </c>
      <c r="B175" s="13">
        <f>B167</f>
        <v>3</v>
      </c>
      <c r="C175" s="10" t="s">
        <v>25</v>
      </c>
      <c r="D175" s="7" t="s">
        <v>26</v>
      </c>
      <c r="E175" s="73" t="s">
        <v>125</v>
      </c>
      <c r="F175" s="74">
        <v>60</v>
      </c>
      <c r="G175" s="74">
        <v>1.92</v>
      </c>
      <c r="H175" s="74">
        <v>3.81</v>
      </c>
      <c r="I175" s="74">
        <v>14.23</v>
      </c>
      <c r="J175" s="74">
        <v>98.52</v>
      </c>
      <c r="K175" s="75" t="s">
        <v>126</v>
      </c>
      <c r="L175" s="74">
        <v>13.06</v>
      </c>
    </row>
    <row r="176" spans="1:12" ht="26.4" x14ac:dyDescent="0.3">
      <c r="A176" s="23"/>
      <c r="B176" s="15"/>
      <c r="C176" s="11"/>
      <c r="D176" s="7" t="s">
        <v>27</v>
      </c>
      <c r="E176" s="73" t="s">
        <v>57</v>
      </c>
      <c r="F176" s="74">
        <v>250</v>
      </c>
      <c r="G176" s="74">
        <v>1.8</v>
      </c>
      <c r="H176" s="74">
        <v>4.9800000000000004</v>
      </c>
      <c r="I176" s="74">
        <v>8.1300000000000008</v>
      </c>
      <c r="J176" s="74">
        <v>84.48</v>
      </c>
      <c r="K176" s="75" t="s">
        <v>108</v>
      </c>
      <c r="L176" s="74">
        <v>28</v>
      </c>
    </row>
    <row r="177" spans="1:12" ht="26.4" x14ac:dyDescent="0.3">
      <c r="A177" s="23"/>
      <c r="B177" s="15"/>
      <c r="C177" s="11"/>
      <c r="D177" s="7" t="s">
        <v>28</v>
      </c>
      <c r="E177" s="73" t="s">
        <v>78</v>
      </c>
      <c r="F177" s="74">
        <v>95</v>
      </c>
      <c r="G177" s="74">
        <v>14.13</v>
      </c>
      <c r="H177" s="74">
        <v>15.4</v>
      </c>
      <c r="I177" s="74">
        <v>12.73</v>
      </c>
      <c r="J177" s="74">
        <v>238.5</v>
      </c>
      <c r="K177" s="75" t="s">
        <v>92</v>
      </c>
      <c r="L177" s="74">
        <v>35</v>
      </c>
    </row>
    <row r="178" spans="1:12" ht="26.4" x14ac:dyDescent="0.3">
      <c r="A178" s="23"/>
      <c r="B178" s="15"/>
      <c r="C178" s="11"/>
      <c r="D178" s="7" t="s">
        <v>29</v>
      </c>
      <c r="E178" s="73" t="s">
        <v>52</v>
      </c>
      <c r="F178" s="74">
        <v>150</v>
      </c>
      <c r="G178" s="74">
        <v>8.85</v>
      </c>
      <c r="H178" s="74">
        <v>9.5500000000000007</v>
      </c>
      <c r="I178" s="74">
        <v>39.86</v>
      </c>
      <c r="J178" s="74">
        <v>280</v>
      </c>
      <c r="K178" s="75" t="s">
        <v>95</v>
      </c>
      <c r="L178" s="74">
        <v>15</v>
      </c>
    </row>
    <row r="179" spans="1:12" ht="26.4" x14ac:dyDescent="0.3">
      <c r="A179" s="23"/>
      <c r="B179" s="15"/>
      <c r="C179" s="11"/>
      <c r="D179" s="7" t="s">
        <v>30</v>
      </c>
      <c r="E179" s="73" t="s">
        <v>64</v>
      </c>
      <c r="F179" s="74">
        <v>200</v>
      </c>
      <c r="G179" s="74">
        <v>0.21</v>
      </c>
      <c r="H179" s="74">
        <v>0.13</v>
      </c>
      <c r="I179" s="74">
        <v>26.86</v>
      </c>
      <c r="J179" s="74">
        <v>109.47</v>
      </c>
      <c r="K179" s="75" t="s">
        <v>65</v>
      </c>
      <c r="L179" s="74">
        <v>20</v>
      </c>
    </row>
    <row r="180" spans="1:12" ht="14.4" x14ac:dyDescent="0.3">
      <c r="A180" s="23"/>
      <c r="B180" s="15"/>
      <c r="C180" s="11"/>
      <c r="D180" s="7" t="s">
        <v>31</v>
      </c>
      <c r="E180" s="73" t="s">
        <v>43</v>
      </c>
      <c r="F180" s="74">
        <v>50</v>
      </c>
      <c r="G180" s="74">
        <v>3.95</v>
      </c>
      <c r="H180" s="74">
        <v>0.5</v>
      </c>
      <c r="I180" s="74">
        <v>24.15</v>
      </c>
      <c r="J180" s="74">
        <v>116.9</v>
      </c>
      <c r="K180" s="75" t="s">
        <v>82</v>
      </c>
      <c r="L180" s="74">
        <v>6.25</v>
      </c>
    </row>
    <row r="181" spans="1:12" ht="14.4" x14ac:dyDescent="0.3">
      <c r="A181" s="23"/>
      <c r="B181" s="15"/>
      <c r="C181" s="11"/>
      <c r="D181" s="7" t="s">
        <v>32</v>
      </c>
      <c r="E181" s="73" t="s">
        <v>42</v>
      </c>
      <c r="F181" s="74">
        <v>30</v>
      </c>
      <c r="G181" s="74">
        <v>1.68</v>
      </c>
      <c r="H181" s="74">
        <v>0.33</v>
      </c>
      <c r="I181" s="74">
        <v>14.82</v>
      </c>
      <c r="J181" s="74">
        <v>68.97</v>
      </c>
      <c r="K181" s="75" t="s">
        <v>82</v>
      </c>
      <c r="L181" s="74">
        <v>5.25</v>
      </c>
    </row>
    <row r="182" spans="1:12" ht="14.4" x14ac:dyDescent="0.3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4.4" x14ac:dyDescent="0.3">
      <c r="A184" s="24"/>
      <c r="B184" s="17"/>
      <c r="C184" s="8"/>
      <c r="D184" s="18" t="s">
        <v>33</v>
      </c>
      <c r="E184" s="9"/>
      <c r="F184" s="19">
        <f>SUM(F175:F183)</f>
        <v>835</v>
      </c>
      <c r="G184" s="19">
        <f t="shared" ref="G184:J184" si="67">SUM(G175:G183)</f>
        <v>32.540000000000006</v>
      </c>
      <c r="H184" s="19">
        <f t="shared" si="67"/>
        <v>34.700000000000003</v>
      </c>
      <c r="I184" s="19">
        <f t="shared" si="67"/>
        <v>140.78</v>
      </c>
      <c r="J184" s="19">
        <f t="shared" si="67"/>
        <v>996.84</v>
      </c>
      <c r="K184" s="62"/>
      <c r="L184" s="19">
        <f t="shared" ref="L184" si="68">SUM(L175:L183)</f>
        <v>122.56</v>
      </c>
    </row>
    <row r="185" spans="1:12" ht="26.4" x14ac:dyDescent="0.3">
      <c r="A185" s="23">
        <v>2</v>
      </c>
      <c r="B185" s="15">
        <v>3</v>
      </c>
      <c r="C185" s="10" t="s">
        <v>110</v>
      </c>
      <c r="D185" s="76" t="s">
        <v>116</v>
      </c>
      <c r="E185" s="73" t="s">
        <v>129</v>
      </c>
      <c r="F185" s="74">
        <v>40</v>
      </c>
      <c r="G185" s="74">
        <v>3.4</v>
      </c>
      <c r="H185" s="74">
        <v>4.62</v>
      </c>
      <c r="I185" s="74">
        <v>27.88</v>
      </c>
      <c r="J185" s="74">
        <v>165.8</v>
      </c>
      <c r="K185" s="75" t="s">
        <v>130</v>
      </c>
      <c r="L185" s="74">
        <v>9</v>
      </c>
    </row>
    <row r="186" spans="1:12" ht="26.4" x14ac:dyDescent="0.3">
      <c r="A186" s="23"/>
      <c r="B186" s="15"/>
      <c r="C186" s="11"/>
      <c r="D186" s="76" t="s">
        <v>30</v>
      </c>
      <c r="E186" s="73" t="s">
        <v>131</v>
      </c>
      <c r="F186" s="74">
        <v>190</v>
      </c>
      <c r="G186" s="74">
        <v>5.8</v>
      </c>
      <c r="H186" s="74">
        <v>5</v>
      </c>
      <c r="I186" s="74">
        <v>8</v>
      </c>
      <c r="J186" s="74">
        <v>100.2</v>
      </c>
      <c r="K186" s="75" t="s">
        <v>132</v>
      </c>
      <c r="L186" s="74">
        <v>20</v>
      </c>
    </row>
    <row r="187" spans="1:12" ht="26.4" x14ac:dyDescent="0.3">
      <c r="A187" s="23"/>
      <c r="B187" s="15"/>
      <c r="C187" s="11"/>
      <c r="D187" s="72" t="s">
        <v>24</v>
      </c>
      <c r="E187" s="73" t="s">
        <v>133</v>
      </c>
      <c r="F187" s="74">
        <v>70</v>
      </c>
      <c r="G187" s="74">
        <v>0.89</v>
      </c>
      <c r="H187" s="74">
        <v>0.19</v>
      </c>
      <c r="I187" s="74">
        <v>8.1</v>
      </c>
      <c r="J187" s="74">
        <v>37.799999999999997</v>
      </c>
      <c r="K187" s="75" t="s">
        <v>134</v>
      </c>
      <c r="L187" s="74">
        <v>15</v>
      </c>
    </row>
    <row r="188" spans="1:12" ht="14.4" x14ac:dyDescent="0.3">
      <c r="A188" s="23"/>
      <c r="B188" s="15"/>
      <c r="C188" s="8"/>
      <c r="D188" s="49" t="s">
        <v>33</v>
      </c>
      <c r="E188" s="50"/>
      <c r="F188" s="51">
        <f>SUM(F185:F187)</f>
        <v>300</v>
      </c>
      <c r="G188" s="51">
        <f>SUM(G185:G187)</f>
        <v>10.09</v>
      </c>
      <c r="H188" s="51">
        <f>SUM(H185:H187)</f>
        <v>9.81</v>
      </c>
      <c r="I188" s="51">
        <f>SUM(I185:I187)</f>
        <v>43.98</v>
      </c>
      <c r="J188" s="52">
        <f>SUM(J185:J187)</f>
        <v>303.8</v>
      </c>
      <c r="K188" s="62"/>
      <c r="L188" s="61">
        <f>SUM(L185:L187)</f>
        <v>44</v>
      </c>
    </row>
    <row r="189" spans="1:12" ht="15" thickBot="1" x14ac:dyDescent="0.3">
      <c r="A189" s="29">
        <f>A167</f>
        <v>2</v>
      </c>
      <c r="B189" s="30">
        <f>B167</f>
        <v>3</v>
      </c>
      <c r="C189" s="79" t="s">
        <v>4</v>
      </c>
      <c r="D189" s="80"/>
      <c r="E189" s="31"/>
      <c r="F189" s="32">
        <f>F174+F184</f>
        <v>1335</v>
      </c>
      <c r="G189" s="32">
        <f t="shared" ref="G189" si="69">G174+G184</f>
        <v>45.210000000000008</v>
      </c>
      <c r="H189" s="32">
        <f t="shared" ref="H189" si="70">H174+H184</f>
        <v>51.24</v>
      </c>
      <c r="I189" s="32">
        <f t="shared" ref="I189" si="71">I174+I184</f>
        <v>245.17000000000002</v>
      </c>
      <c r="J189" s="63">
        <f t="shared" ref="J189" si="72">J174+J184</f>
        <v>1613.8200000000002</v>
      </c>
      <c r="K189" s="65"/>
      <c r="L189" s="64">
        <f>SUM(L174,L184,L188)</f>
        <v>210.56</v>
      </c>
    </row>
    <row r="190" spans="1:12" ht="26.4" x14ac:dyDescent="0.3">
      <c r="A190" s="20">
        <v>2</v>
      </c>
      <c r="B190" s="21">
        <v>4</v>
      </c>
      <c r="C190" s="22" t="s">
        <v>20</v>
      </c>
      <c r="D190" s="5" t="s">
        <v>21</v>
      </c>
      <c r="E190" s="69" t="s">
        <v>70</v>
      </c>
      <c r="F190" s="70">
        <v>210</v>
      </c>
      <c r="G190" s="70">
        <v>6.38</v>
      </c>
      <c r="H190" s="70">
        <v>10.44</v>
      </c>
      <c r="I190" s="70">
        <v>37.11</v>
      </c>
      <c r="J190" s="70">
        <v>267.95</v>
      </c>
      <c r="K190" s="71" t="s">
        <v>60</v>
      </c>
      <c r="L190" s="70">
        <v>19.100000000000001</v>
      </c>
    </row>
    <row r="191" spans="1:12" ht="14.4" x14ac:dyDescent="0.3">
      <c r="A191" s="23"/>
      <c r="B191" s="15"/>
      <c r="C191" s="11"/>
      <c r="D191" s="72" t="s">
        <v>26</v>
      </c>
      <c r="E191" s="73" t="s">
        <v>71</v>
      </c>
      <c r="F191" s="74">
        <v>55</v>
      </c>
      <c r="G191" s="74">
        <v>6.3</v>
      </c>
      <c r="H191" s="74">
        <v>9.1300000000000008</v>
      </c>
      <c r="I191" s="74">
        <v>16.309999999999999</v>
      </c>
      <c r="J191" s="74">
        <v>172.7</v>
      </c>
      <c r="K191" s="75" t="s">
        <v>97</v>
      </c>
      <c r="L191" s="74">
        <v>15.2</v>
      </c>
    </row>
    <row r="192" spans="1:12" ht="26.4" x14ac:dyDescent="0.3">
      <c r="A192" s="23"/>
      <c r="B192" s="15"/>
      <c r="C192" s="11"/>
      <c r="D192" s="7" t="s">
        <v>22</v>
      </c>
      <c r="E192" s="73" t="s">
        <v>74</v>
      </c>
      <c r="F192" s="74">
        <v>222</v>
      </c>
      <c r="G192" s="74">
        <v>0.13</v>
      </c>
      <c r="H192" s="74">
        <v>0.02</v>
      </c>
      <c r="I192" s="74">
        <v>15.25</v>
      </c>
      <c r="J192" s="74">
        <v>62</v>
      </c>
      <c r="K192" s="75" t="s">
        <v>81</v>
      </c>
      <c r="L192" s="74">
        <v>7.3</v>
      </c>
    </row>
    <row r="193" spans="1:12" ht="14.4" x14ac:dyDescent="0.3">
      <c r="A193" s="23"/>
      <c r="B193" s="15"/>
      <c r="C193" s="11"/>
      <c r="D193" s="7" t="s">
        <v>23</v>
      </c>
      <c r="E193" s="73" t="s">
        <v>42</v>
      </c>
      <c r="F193" s="74">
        <v>20</v>
      </c>
      <c r="G193" s="74">
        <v>1.1200000000000001</v>
      </c>
      <c r="H193" s="74">
        <v>0.22</v>
      </c>
      <c r="I193" s="74">
        <v>9.8800000000000008</v>
      </c>
      <c r="J193" s="74">
        <v>45.98</v>
      </c>
      <c r="K193" s="75" t="s">
        <v>82</v>
      </c>
      <c r="L193" s="74">
        <v>5.25</v>
      </c>
    </row>
    <row r="194" spans="1:12" ht="14.4" x14ac:dyDescent="0.3">
      <c r="A194" s="23"/>
      <c r="B194" s="15"/>
      <c r="C194" s="11"/>
      <c r="D194" s="7" t="s">
        <v>24</v>
      </c>
      <c r="E194" s="73"/>
      <c r="F194" s="74"/>
      <c r="G194" s="74"/>
      <c r="H194" s="74"/>
      <c r="I194" s="74"/>
      <c r="J194" s="74"/>
      <c r="K194" s="75"/>
      <c r="L194" s="74"/>
    </row>
    <row r="195" spans="1:12" ht="14.4" x14ac:dyDescent="0.3">
      <c r="A195" s="23"/>
      <c r="B195" s="15"/>
      <c r="C195" s="11"/>
      <c r="D195" s="6"/>
      <c r="E195" s="39"/>
      <c r="F195" s="40"/>
      <c r="G195" s="40"/>
      <c r="H195" s="40"/>
      <c r="I195" s="40"/>
      <c r="J195" s="40"/>
      <c r="K195" s="41"/>
      <c r="L195" s="40"/>
    </row>
    <row r="196" spans="1:12" ht="14.4" x14ac:dyDescent="0.3">
      <c r="A196" s="23"/>
      <c r="B196" s="15"/>
      <c r="C196" s="11"/>
      <c r="D196" s="6"/>
      <c r="E196" s="39"/>
      <c r="F196" s="40"/>
      <c r="G196" s="40"/>
      <c r="H196" s="40"/>
      <c r="I196" s="40"/>
      <c r="J196" s="40"/>
      <c r="K196" s="41"/>
      <c r="L196" s="40"/>
    </row>
    <row r="197" spans="1:12" ht="14.4" x14ac:dyDescent="0.3">
      <c r="A197" s="24"/>
      <c r="B197" s="17"/>
      <c r="C197" s="8"/>
      <c r="D197" s="18" t="s">
        <v>33</v>
      </c>
      <c r="E197" s="9"/>
      <c r="F197" s="19">
        <f>SUM(F190:F196)</f>
        <v>507</v>
      </c>
      <c r="G197" s="19">
        <f t="shared" ref="G197:J197" si="73">SUM(G190:G196)</f>
        <v>13.93</v>
      </c>
      <c r="H197" s="19">
        <f t="shared" si="73"/>
        <v>19.809999999999999</v>
      </c>
      <c r="I197" s="19">
        <f t="shared" si="73"/>
        <v>78.55</v>
      </c>
      <c r="J197" s="19">
        <f t="shared" si="73"/>
        <v>548.63</v>
      </c>
      <c r="K197" s="25"/>
      <c r="L197" s="19">
        <f t="shared" ref="L197" si="74">SUM(L190:L196)</f>
        <v>46.849999999999994</v>
      </c>
    </row>
    <row r="198" spans="1:12" ht="26.4" x14ac:dyDescent="0.3">
      <c r="A198" s="26">
        <f>A190</f>
        <v>2</v>
      </c>
      <c r="B198" s="13">
        <f>B190</f>
        <v>4</v>
      </c>
      <c r="C198" s="10" t="s">
        <v>25</v>
      </c>
      <c r="D198" s="7" t="s">
        <v>26</v>
      </c>
      <c r="E198" s="73" t="s">
        <v>53</v>
      </c>
      <c r="F198" s="74">
        <v>60</v>
      </c>
      <c r="G198" s="74">
        <v>0.65</v>
      </c>
      <c r="H198" s="74">
        <v>3.65</v>
      </c>
      <c r="I198" s="74">
        <v>6.72</v>
      </c>
      <c r="J198" s="74">
        <v>62.34</v>
      </c>
      <c r="K198" s="75" t="s">
        <v>54</v>
      </c>
      <c r="L198" s="74">
        <v>11.86</v>
      </c>
    </row>
    <row r="199" spans="1:12" ht="26.4" x14ac:dyDescent="0.3">
      <c r="A199" s="23"/>
      <c r="B199" s="15"/>
      <c r="C199" s="11"/>
      <c r="D199" s="7" t="s">
        <v>27</v>
      </c>
      <c r="E199" s="73" t="s">
        <v>136</v>
      </c>
      <c r="F199" s="74">
        <v>250</v>
      </c>
      <c r="G199" s="74">
        <v>1.97</v>
      </c>
      <c r="H199" s="74">
        <v>2.71</v>
      </c>
      <c r="I199" s="74">
        <v>12.11</v>
      </c>
      <c r="J199" s="74">
        <v>85.75</v>
      </c>
      <c r="K199" s="75" t="s">
        <v>55</v>
      </c>
      <c r="L199" s="74">
        <v>25.5</v>
      </c>
    </row>
    <row r="200" spans="1:12" ht="26.4" x14ac:dyDescent="0.3">
      <c r="A200" s="23"/>
      <c r="B200" s="15"/>
      <c r="C200" s="11"/>
      <c r="D200" s="7" t="s">
        <v>28</v>
      </c>
      <c r="E200" s="73" t="s">
        <v>98</v>
      </c>
      <c r="F200" s="74">
        <v>100</v>
      </c>
      <c r="G200" s="74">
        <v>10.98</v>
      </c>
      <c r="H200" s="74">
        <v>13.52</v>
      </c>
      <c r="I200" s="74">
        <v>13.34</v>
      </c>
      <c r="J200" s="74">
        <v>219.6</v>
      </c>
      <c r="K200" s="75" t="s">
        <v>99</v>
      </c>
      <c r="L200" s="74">
        <v>30.67</v>
      </c>
    </row>
    <row r="201" spans="1:12" ht="26.4" x14ac:dyDescent="0.3">
      <c r="A201" s="23"/>
      <c r="B201" s="15"/>
      <c r="C201" s="11"/>
      <c r="D201" s="7" t="s">
        <v>29</v>
      </c>
      <c r="E201" s="73" t="s">
        <v>63</v>
      </c>
      <c r="F201" s="74">
        <v>150</v>
      </c>
      <c r="G201" s="74">
        <v>3.08</v>
      </c>
      <c r="H201" s="74">
        <v>2.33</v>
      </c>
      <c r="I201" s="74">
        <v>19.13</v>
      </c>
      <c r="J201" s="74">
        <v>109.73</v>
      </c>
      <c r="K201" s="75" t="s">
        <v>100</v>
      </c>
      <c r="L201" s="74">
        <v>22.5</v>
      </c>
    </row>
    <row r="202" spans="1:12" ht="26.4" x14ac:dyDescent="0.3">
      <c r="A202" s="23"/>
      <c r="B202" s="15"/>
      <c r="C202" s="11"/>
      <c r="D202" s="7" t="s">
        <v>30</v>
      </c>
      <c r="E202" s="73" t="s">
        <v>45</v>
      </c>
      <c r="F202" s="74">
        <v>200</v>
      </c>
      <c r="G202" s="74">
        <v>1.1599999999999999</v>
      </c>
      <c r="H202" s="74">
        <v>0.3</v>
      </c>
      <c r="I202" s="74">
        <v>47.36</v>
      </c>
      <c r="J202" s="74">
        <v>196.38</v>
      </c>
      <c r="K202" s="75" t="s">
        <v>87</v>
      </c>
      <c r="L202" s="74">
        <v>18.3</v>
      </c>
    </row>
    <row r="203" spans="1:12" ht="14.4" x14ac:dyDescent="0.3">
      <c r="A203" s="23"/>
      <c r="B203" s="15"/>
      <c r="C203" s="11"/>
      <c r="D203" s="7" t="s">
        <v>31</v>
      </c>
      <c r="E203" s="73" t="s">
        <v>43</v>
      </c>
      <c r="F203" s="74">
        <v>45</v>
      </c>
      <c r="G203" s="74">
        <v>3.55</v>
      </c>
      <c r="H203" s="74">
        <v>0.45</v>
      </c>
      <c r="I203" s="74">
        <v>21.73</v>
      </c>
      <c r="J203" s="74">
        <v>105.21</v>
      </c>
      <c r="K203" s="75" t="s">
        <v>82</v>
      </c>
      <c r="L203" s="74">
        <v>5.63</v>
      </c>
    </row>
    <row r="204" spans="1:12" ht="14.4" x14ac:dyDescent="0.3">
      <c r="A204" s="23"/>
      <c r="B204" s="15"/>
      <c r="C204" s="11"/>
      <c r="D204" s="7" t="s">
        <v>32</v>
      </c>
      <c r="E204" s="73" t="s">
        <v>42</v>
      </c>
      <c r="F204" s="74">
        <v>30</v>
      </c>
      <c r="G204" s="74">
        <v>1.68</v>
      </c>
      <c r="H204" s="74">
        <v>0.33</v>
      </c>
      <c r="I204" s="74">
        <v>14.82</v>
      </c>
      <c r="J204" s="74" t="s">
        <v>146</v>
      </c>
      <c r="K204" s="75" t="s">
        <v>82</v>
      </c>
      <c r="L204" s="74">
        <v>5.25</v>
      </c>
    </row>
    <row r="205" spans="1:12" ht="14.4" x14ac:dyDescent="0.3">
      <c r="A205" s="23"/>
      <c r="B205" s="15"/>
      <c r="C205" s="11"/>
      <c r="D205" s="6"/>
      <c r="E205" s="39"/>
      <c r="F205" s="40"/>
      <c r="G205" s="40"/>
      <c r="H205" s="40"/>
      <c r="I205" s="40"/>
      <c r="J205" s="40"/>
      <c r="K205" s="41"/>
      <c r="L205" s="40"/>
    </row>
    <row r="206" spans="1:12" ht="14.4" x14ac:dyDescent="0.3">
      <c r="A206" s="23"/>
      <c r="B206" s="15"/>
      <c r="C206" s="11"/>
      <c r="D206" s="6"/>
      <c r="E206" s="39"/>
      <c r="F206" s="40"/>
      <c r="G206" s="40"/>
      <c r="H206" s="40"/>
      <c r="I206" s="40"/>
      <c r="J206" s="40"/>
      <c r="K206" s="41"/>
      <c r="L206" s="40"/>
    </row>
    <row r="207" spans="1:12" ht="14.4" x14ac:dyDescent="0.3">
      <c r="A207" s="24"/>
      <c r="B207" s="17"/>
      <c r="C207" s="8"/>
      <c r="D207" s="18" t="s">
        <v>33</v>
      </c>
      <c r="E207" s="9"/>
      <c r="F207" s="19">
        <f>SUM(F198:F206)</f>
        <v>835</v>
      </c>
      <c r="G207" s="19">
        <f t="shared" ref="G207:J207" si="75">SUM(G198:G206)</f>
        <v>23.07</v>
      </c>
      <c r="H207" s="19">
        <f t="shared" si="75"/>
        <v>23.29</v>
      </c>
      <c r="I207" s="19">
        <f t="shared" si="75"/>
        <v>135.21</v>
      </c>
      <c r="J207" s="19">
        <f t="shared" si="75"/>
        <v>779.01</v>
      </c>
      <c r="K207" s="62"/>
      <c r="L207" s="19">
        <f t="shared" ref="L207" si="76">SUM(L198:L206)</f>
        <v>119.71</v>
      </c>
    </row>
    <row r="208" spans="1:12" ht="14.4" x14ac:dyDescent="0.3">
      <c r="A208" s="23">
        <v>2</v>
      </c>
      <c r="B208" s="15">
        <v>4</v>
      </c>
      <c r="C208" s="10" t="s">
        <v>110</v>
      </c>
      <c r="D208" s="76" t="s">
        <v>116</v>
      </c>
      <c r="E208" s="73" t="s">
        <v>135</v>
      </c>
      <c r="F208" s="74">
        <v>55</v>
      </c>
      <c r="G208" s="74">
        <v>6.3</v>
      </c>
      <c r="H208" s="74">
        <v>9.1300000000000008</v>
      </c>
      <c r="I208" s="74">
        <v>16.309999999999999</v>
      </c>
      <c r="J208" s="74">
        <v>172.7</v>
      </c>
      <c r="K208" s="75" t="s">
        <v>97</v>
      </c>
      <c r="L208" s="74">
        <v>15.2</v>
      </c>
    </row>
    <row r="209" spans="1:12" ht="26.4" x14ac:dyDescent="0.3">
      <c r="A209" s="23"/>
      <c r="B209" s="15"/>
      <c r="C209" s="11"/>
      <c r="D209" s="76" t="s">
        <v>30</v>
      </c>
      <c r="E209" s="73" t="s">
        <v>69</v>
      </c>
      <c r="F209" s="74">
        <v>215</v>
      </c>
      <c r="G209" s="74">
        <v>1.52</v>
      </c>
      <c r="H209" s="74">
        <v>1.35</v>
      </c>
      <c r="I209" s="74">
        <v>15.9</v>
      </c>
      <c r="J209" s="74">
        <v>81</v>
      </c>
      <c r="K209" s="75" t="s">
        <v>101</v>
      </c>
      <c r="L209" s="74">
        <v>10.3</v>
      </c>
    </row>
    <row r="210" spans="1:12" ht="26.4" x14ac:dyDescent="0.3">
      <c r="A210" s="23"/>
      <c r="B210" s="15"/>
      <c r="C210" s="11"/>
      <c r="D210" s="72" t="s">
        <v>24</v>
      </c>
      <c r="E210" s="73" t="s">
        <v>59</v>
      </c>
      <c r="F210" s="74">
        <v>50</v>
      </c>
      <c r="G210" s="74">
        <v>0.2</v>
      </c>
      <c r="H210" s="74">
        <v>0.2</v>
      </c>
      <c r="I210" s="74">
        <v>4.9000000000000004</v>
      </c>
      <c r="J210" s="74">
        <v>23.5</v>
      </c>
      <c r="K210" s="75" t="s">
        <v>83</v>
      </c>
      <c r="L210" s="74">
        <v>21.05</v>
      </c>
    </row>
    <row r="211" spans="1:12" ht="14.4" x14ac:dyDescent="0.3">
      <c r="A211" s="23"/>
      <c r="B211" s="15"/>
      <c r="C211" s="8"/>
      <c r="D211" s="49" t="s">
        <v>33</v>
      </c>
      <c r="E211" s="50"/>
      <c r="F211" s="51">
        <f>SUM(F208:F210)</f>
        <v>320</v>
      </c>
      <c r="G211" s="51">
        <f>SUM(G208:G210)</f>
        <v>8.02</v>
      </c>
      <c r="H211" s="51">
        <f>SUM(H208:H210)</f>
        <v>10.68</v>
      </c>
      <c r="I211" s="51">
        <f>SUM(I208:I210)</f>
        <v>37.11</v>
      </c>
      <c r="J211" s="52">
        <f>SUM(J208:J210)</f>
        <v>277.2</v>
      </c>
      <c r="K211" s="62"/>
      <c r="L211" s="61">
        <f>SUM(L208:L210)</f>
        <v>46.55</v>
      </c>
    </row>
    <row r="212" spans="1:12" ht="15" thickBot="1" x14ac:dyDescent="0.3">
      <c r="A212" s="29">
        <f>A190</f>
        <v>2</v>
      </c>
      <c r="B212" s="30">
        <f>B190</f>
        <v>4</v>
      </c>
      <c r="C212" s="79" t="s">
        <v>4</v>
      </c>
      <c r="D212" s="80"/>
      <c r="E212" s="31"/>
      <c r="F212" s="32">
        <f>F197+F207</f>
        <v>1342</v>
      </c>
      <c r="G212" s="32">
        <f t="shared" ref="G212" si="77">G197+G207</f>
        <v>37</v>
      </c>
      <c r="H212" s="32">
        <f t="shared" ref="H212" si="78">H197+H207</f>
        <v>43.099999999999994</v>
      </c>
      <c r="I212" s="32">
        <f t="shared" ref="I212" si="79">I197+I207</f>
        <v>213.76</v>
      </c>
      <c r="J212" s="63">
        <f t="shared" ref="J212" si="80">J197+J207</f>
        <v>1327.6399999999999</v>
      </c>
      <c r="K212" s="65"/>
      <c r="L212" s="64">
        <f>SUM(L197,L207,L211)</f>
        <v>213.11</v>
      </c>
    </row>
    <row r="213" spans="1:12" ht="26.4" x14ac:dyDescent="0.3">
      <c r="A213" s="20">
        <v>2</v>
      </c>
      <c r="B213" s="21">
        <v>5</v>
      </c>
      <c r="C213" s="22" t="s">
        <v>20</v>
      </c>
      <c r="D213" s="5" t="s">
        <v>21</v>
      </c>
      <c r="E213" s="69" t="s">
        <v>68</v>
      </c>
      <c r="F213" s="70">
        <v>210</v>
      </c>
      <c r="G213" s="70">
        <v>8.64</v>
      </c>
      <c r="H213" s="70">
        <v>11.05</v>
      </c>
      <c r="I213" s="70">
        <v>44.26</v>
      </c>
      <c r="J213" s="70">
        <v>312</v>
      </c>
      <c r="K213" s="71" t="s">
        <v>88</v>
      </c>
      <c r="L213" s="70">
        <v>15.5</v>
      </c>
    </row>
    <row r="214" spans="1:12" ht="26.4" x14ac:dyDescent="0.3">
      <c r="A214" s="23"/>
      <c r="B214" s="15"/>
      <c r="C214" s="11"/>
      <c r="D214" s="72" t="s">
        <v>46</v>
      </c>
      <c r="E214" s="73" t="s">
        <v>47</v>
      </c>
      <c r="F214" s="74">
        <v>60</v>
      </c>
      <c r="G214" s="74">
        <v>9.0500000000000007</v>
      </c>
      <c r="H214" s="74">
        <v>6.22</v>
      </c>
      <c r="I214" s="74">
        <v>30.1</v>
      </c>
      <c r="J214" s="74">
        <v>212.61</v>
      </c>
      <c r="K214" s="75" t="s">
        <v>62</v>
      </c>
      <c r="L214" s="74">
        <v>19</v>
      </c>
    </row>
    <row r="215" spans="1:12" ht="26.4" x14ac:dyDescent="0.3">
      <c r="A215" s="23"/>
      <c r="B215" s="15"/>
      <c r="C215" s="11"/>
      <c r="D215" s="7" t="s">
        <v>22</v>
      </c>
      <c r="E215" s="73" t="s">
        <v>69</v>
      </c>
      <c r="F215" s="74">
        <v>215</v>
      </c>
      <c r="G215" s="74">
        <v>1.52</v>
      </c>
      <c r="H215" s="74">
        <v>1.35</v>
      </c>
      <c r="I215" s="74">
        <v>15.9</v>
      </c>
      <c r="J215" s="74">
        <v>81</v>
      </c>
      <c r="K215" s="75" t="s">
        <v>101</v>
      </c>
      <c r="L215" s="74">
        <v>7.3</v>
      </c>
    </row>
    <row r="216" spans="1:12" ht="14.4" x14ac:dyDescent="0.3">
      <c r="A216" s="23"/>
      <c r="B216" s="15"/>
      <c r="C216" s="11"/>
      <c r="D216" s="7" t="s">
        <v>23</v>
      </c>
      <c r="E216" s="73" t="s">
        <v>42</v>
      </c>
      <c r="F216" s="74">
        <v>20</v>
      </c>
      <c r="G216" s="74">
        <v>1.1200000000000001</v>
      </c>
      <c r="H216" s="74">
        <v>0.22</v>
      </c>
      <c r="I216" s="74">
        <v>9.8800000000000008</v>
      </c>
      <c r="J216" s="74">
        <v>45.98</v>
      </c>
      <c r="K216" s="75" t="s">
        <v>82</v>
      </c>
      <c r="L216" s="74">
        <v>3.5</v>
      </c>
    </row>
    <row r="217" spans="1:12" ht="14.4" x14ac:dyDescent="0.3">
      <c r="A217" s="23"/>
      <c r="B217" s="15"/>
      <c r="C217" s="11"/>
      <c r="D217" s="7" t="s">
        <v>24</v>
      </c>
      <c r="E217" s="73"/>
      <c r="F217" s="74"/>
      <c r="G217" s="74"/>
      <c r="H217" s="74"/>
      <c r="I217" s="74"/>
      <c r="J217" s="74"/>
      <c r="K217" s="75"/>
      <c r="L217" s="74"/>
    </row>
    <row r="218" spans="1:12" ht="14.4" x14ac:dyDescent="0.3">
      <c r="A218" s="23"/>
      <c r="B218" s="15"/>
      <c r="C218" s="11"/>
      <c r="D218" s="6"/>
      <c r="E218" s="39"/>
      <c r="F218" s="40"/>
      <c r="G218" s="40"/>
      <c r="H218" s="40"/>
      <c r="I218" s="40"/>
      <c r="J218" s="40"/>
      <c r="K218" s="41"/>
      <c r="L218" s="40"/>
    </row>
    <row r="219" spans="1:12" ht="14.4" x14ac:dyDescent="0.3">
      <c r="A219" s="23"/>
      <c r="B219" s="15"/>
      <c r="C219" s="11"/>
      <c r="D219" s="6"/>
      <c r="E219" s="39"/>
      <c r="F219" s="40"/>
      <c r="G219" s="40"/>
      <c r="H219" s="40"/>
      <c r="I219" s="40"/>
      <c r="J219" s="40"/>
      <c r="K219" s="41"/>
      <c r="L219" s="40"/>
    </row>
    <row r="220" spans="1:12" ht="15.75" customHeight="1" x14ac:dyDescent="0.3">
      <c r="A220" s="24"/>
      <c r="B220" s="17"/>
      <c r="C220" s="8"/>
      <c r="D220" s="18" t="s">
        <v>33</v>
      </c>
      <c r="E220" s="9"/>
      <c r="F220" s="19">
        <f>SUM(F213:F219)</f>
        <v>505</v>
      </c>
      <c r="G220" s="19">
        <f t="shared" ref="G220:J220" si="81">SUM(G213:G219)</f>
        <v>20.330000000000002</v>
      </c>
      <c r="H220" s="19">
        <f t="shared" si="81"/>
        <v>18.84</v>
      </c>
      <c r="I220" s="19">
        <f t="shared" si="81"/>
        <v>100.14</v>
      </c>
      <c r="J220" s="19">
        <f t="shared" si="81"/>
        <v>651.59</v>
      </c>
      <c r="K220" s="25"/>
      <c r="L220" s="19">
        <f t="shared" ref="L220" si="82">SUM(L213:L219)</f>
        <v>45.3</v>
      </c>
    </row>
    <row r="221" spans="1:12" ht="26.4" x14ac:dyDescent="0.3">
      <c r="A221" s="26">
        <f>A213</f>
        <v>2</v>
      </c>
      <c r="B221" s="13">
        <f>B213</f>
        <v>5</v>
      </c>
      <c r="C221" s="10" t="s">
        <v>25</v>
      </c>
      <c r="D221" s="7" t="s">
        <v>26</v>
      </c>
      <c r="E221" s="73" t="s">
        <v>138</v>
      </c>
      <c r="F221" s="74">
        <v>60</v>
      </c>
      <c r="G221" s="74">
        <v>7.0000000000000007E-2</v>
      </c>
      <c r="H221" s="74">
        <v>3.06</v>
      </c>
      <c r="I221" s="74">
        <v>6.7</v>
      </c>
      <c r="J221" s="74">
        <v>54.06</v>
      </c>
      <c r="K221" s="75" t="s">
        <v>113</v>
      </c>
      <c r="L221" s="74">
        <v>14.5</v>
      </c>
    </row>
    <row r="222" spans="1:12" ht="26.4" x14ac:dyDescent="0.3">
      <c r="A222" s="23"/>
      <c r="B222" s="15"/>
      <c r="C222" s="11"/>
      <c r="D222" s="7" t="s">
        <v>27</v>
      </c>
      <c r="E222" s="73" t="s">
        <v>147</v>
      </c>
      <c r="F222" s="74">
        <v>260</v>
      </c>
      <c r="G222" s="74">
        <v>2.0699999999999998</v>
      </c>
      <c r="H222" s="74">
        <v>5.92</v>
      </c>
      <c r="I222" s="74">
        <v>20.47</v>
      </c>
      <c r="J222" s="74">
        <v>115.9</v>
      </c>
      <c r="K222" s="75" t="s">
        <v>102</v>
      </c>
      <c r="L222" s="74">
        <v>30</v>
      </c>
    </row>
    <row r="223" spans="1:12" ht="26.4" x14ac:dyDescent="0.3">
      <c r="A223" s="23"/>
      <c r="B223" s="15"/>
      <c r="C223" s="11"/>
      <c r="D223" s="7" t="s">
        <v>28</v>
      </c>
      <c r="E223" s="73" t="s">
        <v>109</v>
      </c>
      <c r="F223" s="74">
        <v>240</v>
      </c>
      <c r="G223" s="74">
        <v>16.45</v>
      </c>
      <c r="H223" s="74">
        <v>15.45</v>
      </c>
      <c r="I223" s="74">
        <v>20.84</v>
      </c>
      <c r="J223" s="74">
        <v>288</v>
      </c>
      <c r="K223" s="75" t="s">
        <v>103</v>
      </c>
      <c r="L223" s="74">
        <v>45.26</v>
      </c>
    </row>
    <row r="224" spans="1:12" ht="14.4" x14ac:dyDescent="0.3">
      <c r="A224" s="23"/>
      <c r="B224" s="15"/>
      <c r="C224" s="11"/>
      <c r="D224" s="7" t="s">
        <v>29</v>
      </c>
      <c r="E224" s="73"/>
      <c r="F224" s="74"/>
      <c r="G224" s="74"/>
      <c r="H224" s="74"/>
      <c r="I224" s="74"/>
      <c r="J224" s="74"/>
      <c r="K224" s="75"/>
      <c r="L224" s="74"/>
    </row>
    <row r="225" spans="1:12" ht="26.4" x14ac:dyDescent="0.3">
      <c r="A225" s="23"/>
      <c r="B225" s="15"/>
      <c r="C225" s="11"/>
      <c r="D225" s="7" t="s">
        <v>30</v>
      </c>
      <c r="E225" s="73" t="s">
        <v>61</v>
      </c>
      <c r="F225" s="74">
        <v>200</v>
      </c>
      <c r="G225" s="74">
        <v>1</v>
      </c>
      <c r="H225" s="74">
        <v>0.2</v>
      </c>
      <c r="I225" s="74">
        <v>22</v>
      </c>
      <c r="J225" s="74">
        <v>86.6</v>
      </c>
      <c r="K225" s="75" t="s">
        <v>94</v>
      </c>
      <c r="L225" s="74">
        <v>20</v>
      </c>
    </row>
    <row r="226" spans="1:12" ht="14.4" x14ac:dyDescent="0.3">
      <c r="A226" s="23"/>
      <c r="B226" s="15"/>
      <c r="C226" s="11"/>
      <c r="D226" s="7" t="s">
        <v>31</v>
      </c>
      <c r="E226" s="73" t="s">
        <v>43</v>
      </c>
      <c r="F226" s="74">
        <v>50</v>
      </c>
      <c r="G226" s="74">
        <v>3.95</v>
      </c>
      <c r="H226" s="74">
        <v>0.5</v>
      </c>
      <c r="I226" s="74">
        <v>24.15</v>
      </c>
      <c r="J226" s="74">
        <v>116.9</v>
      </c>
      <c r="K226" s="75" t="s">
        <v>82</v>
      </c>
      <c r="L226" s="74">
        <v>6.25</v>
      </c>
    </row>
    <row r="227" spans="1:12" ht="14.4" x14ac:dyDescent="0.3">
      <c r="A227" s="23"/>
      <c r="B227" s="15"/>
      <c r="C227" s="11"/>
      <c r="D227" s="7" t="s">
        <v>32</v>
      </c>
      <c r="E227" s="73" t="s">
        <v>42</v>
      </c>
      <c r="F227" s="74">
        <v>30</v>
      </c>
      <c r="G227" s="74">
        <v>1.68</v>
      </c>
      <c r="H227" s="74">
        <v>0.33</v>
      </c>
      <c r="I227" s="74" t="s">
        <v>115</v>
      </c>
      <c r="J227" s="74" t="s">
        <v>146</v>
      </c>
      <c r="K227" s="75" t="s">
        <v>82</v>
      </c>
      <c r="L227" s="74">
        <v>5.25</v>
      </c>
    </row>
    <row r="228" spans="1:12" ht="14.4" x14ac:dyDescent="0.3">
      <c r="A228" s="23"/>
      <c r="B228" s="15"/>
      <c r="C228" s="11"/>
      <c r="D228" s="6"/>
      <c r="E228" s="39"/>
      <c r="F228" s="40"/>
      <c r="G228" s="40"/>
      <c r="H228" s="40"/>
      <c r="I228" s="40"/>
      <c r="J228" s="40"/>
      <c r="K228" s="41"/>
      <c r="L228" s="40"/>
    </row>
    <row r="229" spans="1:12" ht="14.4" x14ac:dyDescent="0.3">
      <c r="A229" s="23"/>
      <c r="B229" s="15"/>
      <c r="C229" s="11"/>
      <c r="D229" s="6"/>
      <c r="E229" s="39"/>
      <c r="F229" s="40"/>
      <c r="G229" s="40"/>
      <c r="H229" s="40"/>
      <c r="I229" s="40"/>
      <c r="J229" s="40"/>
      <c r="K229" s="41"/>
      <c r="L229" s="40"/>
    </row>
    <row r="230" spans="1:12" ht="14.4" x14ac:dyDescent="0.3">
      <c r="A230" s="24"/>
      <c r="B230" s="17"/>
      <c r="C230" s="8"/>
      <c r="D230" s="18" t="s">
        <v>33</v>
      </c>
      <c r="E230" s="9"/>
      <c r="F230" s="19">
        <f>SUM(F221:F229)</f>
        <v>840</v>
      </c>
      <c r="G230" s="19">
        <f t="shared" ref="G230:J230" si="83">SUM(G221:G229)</f>
        <v>25.22</v>
      </c>
      <c r="H230" s="19">
        <f t="shared" si="83"/>
        <v>25.459999999999997</v>
      </c>
      <c r="I230" s="19">
        <f t="shared" si="83"/>
        <v>94.16</v>
      </c>
      <c r="J230" s="19">
        <f t="shared" si="83"/>
        <v>661.46</v>
      </c>
      <c r="K230" s="62"/>
      <c r="L230" s="19">
        <f t="shared" ref="L230" si="84">SUM(L221:L229)</f>
        <v>121.25999999999999</v>
      </c>
    </row>
    <row r="231" spans="1:12" ht="26.4" x14ac:dyDescent="0.3">
      <c r="A231" s="23"/>
      <c r="B231" s="15"/>
      <c r="C231" s="10" t="s">
        <v>110</v>
      </c>
      <c r="D231" s="76" t="s">
        <v>116</v>
      </c>
      <c r="E231" s="73" t="s">
        <v>148</v>
      </c>
      <c r="F231" s="74">
        <v>100</v>
      </c>
      <c r="G231" s="74">
        <v>15.08</v>
      </c>
      <c r="H231" s="74">
        <v>10.37</v>
      </c>
      <c r="I231" s="74">
        <v>50.16</v>
      </c>
      <c r="J231" s="74">
        <v>354.35</v>
      </c>
      <c r="K231" s="75" t="s">
        <v>62</v>
      </c>
      <c r="L231" s="74">
        <v>25.3</v>
      </c>
    </row>
    <row r="232" spans="1:12" ht="26.4" x14ac:dyDescent="0.3">
      <c r="A232" s="23"/>
      <c r="B232" s="15"/>
      <c r="C232" s="11"/>
      <c r="D232" s="76" t="s">
        <v>30</v>
      </c>
      <c r="E232" s="73" t="s">
        <v>61</v>
      </c>
      <c r="F232" s="74">
        <v>200</v>
      </c>
      <c r="G232" s="74">
        <v>1</v>
      </c>
      <c r="H232" s="74">
        <v>0.2</v>
      </c>
      <c r="I232" s="74">
        <v>22</v>
      </c>
      <c r="J232" s="74">
        <v>86.6</v>
      </c>
      <c r="K232" s="75" t="s">
        <v>94</v>
      </c>
      <c r="L232" s="74">
        <v>20</v>
      </c>
    </row>
    <row r="233" spans="1:12" ht="14.4" x14ac:dyDescent="0.3">
      <c r="A233" s="23"/>
      <c r="B233" s="15"/>
      <c r="C233" s="11"/>
      <c r="D233" s="49"/>
      <c r="E233" s="50"/>
      <c r="F233" s="51"/>
      <c r="G233" s="51"/>
      <c r="H233" s="51"/>
      <c r="I233" s="51"/>
      <c r="J233" s="52"/>
      <c r="K233" s="62"/>
      <c r="L233" s="61"/>
    </row>
    <row r="234" spans="1:12" ht="14.4" x14ac:dyDescent="0.3">
      <c r="A234" s="23"/>
      <c r="B234" s="15"/>
      <c r="C234" s="8"/>
      <c r="D234" s="49" t="s">
        <v>33</v>
      </c>
      <c r="E234" s="50"/>
      <c r="F234" s="51">
        <f>SUM(F231:F233)</f>
        <v>300</v>
      </c>
      <c r="G234" s="51">
        <f>SUM(G231:G233)</f>
        <v>16.079999999999998</v>
      </c>
      <c r="H234" s="51">
        <f>SUM(H231:H233)</f>
        <v>10.569999999999999</v>
      </c>
      <c r="I234" s="51">
        <f>SUM(I231:I233)</f>
        <v>72.16</v>
      </c>
      <c r="J234" s="52">
        <f>SUM(J231:J233)</f>
        <v>440.95000000000005</v>
      </c>
      <c r="K234" s="62"/>
      <c r="L234" s="61">
        <f>SUM(L231:L233)</f>
        <v>45.3</v>
      </c>
    </row>
    <row r="235" spans="1:12" ht="15" thickBot="1" x14ac:dyDescent="0.3">
      <c r="A235" s="29">
        <f>A213</f>
        <v>2</v>
      </c>
      <c r="B235" s="30">
        <f>B213</f>
        <v>5</v>
      </c>
      <c r="C235" s="79" t="s">
        <v>4</v>
      </c>
      <c r="D235" s="80"/>
      <c r="E235" s="31"/>
      <c r="F235" s="32">
        <f>F220+F230</f>
        <v>1345</v>
      </c>
      <c r="G235" s="32">
        <f t="shared" ref="G235" si="85">G220+G230</f>
        <v>45.55</v>
      </c>
      <c r="H235" s="32">
        <f t="shared" ref="H235" si="86">H220+H230</f>
        <v>44.3</v>
      </c>
      <c r="I235" s="32">
        <f t="shared" ref="I235" si="87">I220+I230</f>
        <v>194.3</v>
      </c>
      <c r="J235" s="63">
        <f t="shared" ref="J235" si="88">J220+J230</f>
        <v>1313.0500000000002</v>
      </c>
      <c r="K235" s="65"/>
      <c r="L235" s="64">
        <f>SUM(L220,L230,L234,L234)</f>
        <v>257.16000000000003</v>
      </c>
    </row>
    <row r="236" spans="1:12" ht="13.8" thickBot="1" x14ac:dyDescent="0.3">
      <c r="A236" s="27"/>
      <c r="B236" s="28"/>
      <c r="C236" s="81" t="s">
        <v>5</v>
      </c>
      <c r="D236" s="81"/>
      <c r="E236" s="81"/>
      <c r="F236" s="34">
        <f>(F28+F51+F74+F97+F120+F143+F166+F189+F212+F235)/(IF(F28=0,0,1)+IF(F51=0,0,1)+IF(F74=0,0,1)+IF(F97=0,0,1)+IF(F120=0,0,1)+IF(F143=0,0,1)+IF(F166=0,0,1)+IF(F189=0,0,1)+IF(F212=0,0,1)+IF(F235=0,0,1))</f>
        <v>1353.9</v>
      </c>
      <c r="G236" s="34">
        <f>(G28+G51+G74+G97+G120+G143+G166+G189+G212+G235)/(IF(G28=0,0,1)+IF(G51=0,0,1)+IF(G74=0,0,1)+IF(G97=0,0,1)+IF(G120=0,0,1)+IF(G143=0,0,1)+IF(G166=0,0,1)+IF(G189=0,0,1)+IF(G212=0,0,1)+IF(G235=0,0,1))</f>
        <v>49.11</v>
      </c>
      <c r="H236" s="34">
        <f>(H28+H51+H74+H97+H120+H143+H166+H189+H212+H235)/(IF(H28=0,0,1)+IF(H51=0,0,1)+IF(H74=0,0,1)+IF(H97=0,0,1)+IF(H120=0,0,1)+IF(H143=0,0,1)+IF(H166=0,0,1)+IF(H189=0,0,1)+IF(H212=0,0,1)+IF(H235=0,0,1))</f>
        <v>47.131</v>
      </c>
      <c r="I236" s="34">
        <f>(I28+I51+I74+I97+I120+I143+I166+I189+I212+I235)/(IF(I28=0,0,1)+IF(I51=0,0,1)+IF(I74=0,0,1)+IF(I97=0,0,1)+IF(I120=0,0,1)+IF(I143=0,0,1)+IF(I166=0,0,1)+IF(I189=0,0,1)+IF(I212=0,0,1)+IF(I235=0,0,1))</f>
        <v>209.02600000000001</v>
      </c>
      <c r="J236" s="34">
        <f>(J28+J51+J74+J97+J120+J143+J166+J189+J212+J235)/(IF(J28=0,0,1)+IF(J51=0,0,1)+IF(J74=0,0,1)+IF(J97=0,0,1)+IF(J120=0,0,1)+IF(J143=0,0,1)+IF(J166=0,0,1)+IF(J189=0,0,1)+IF(J212=0,0,1)+IF(J235=0,0,1))</f>
        <v>1533.578</v>
      </c>
      <c r="K236" s="34"/>
      <c r="L236" s="34">
        <f>(L28+L51+L74+L97+L120+L143+L166+L189+L212+L235)/(IF(L28=0,0,1)+IF(L51=0,0,1)+IF(L74=0,0,1)+IF(L97=0,0,1)+IF(L120=0,0,1)+IF(L143=0,0,1)+IF(L166=0,0,1)+IF(L189=0,0,1)+IF(L212=0,0,1)+IF(L235=0,0,1))</f>
        <v>212.82300000000001</v>
      </c>
    </row>
  </sheetData>
  <mergeCells count="14">
    <mergeCell ref="C1:E1"/>
    <mergeCell ref="H1:K1"/>
    <mergeCell ref="H2:K2"/>
    <mergeCell ref="C51:D51"/>
    <mergeCell ref="C74:D74"/>
    <mergeCell ref="C97:D97"/>
    <mergeCell ref="C120:D120"/>
    <mergeCell ref="C28:D28"/>
    <mergeCell ref="C236:E236"/>
    <mergeCell ref="C235:D235"/>
    <mergeCell ref="C143:D143"/>
    <mergeCell ref="C166:D166"/>
    <mergeCell ref="C189:D189"/>
    <mergeCell ref="C212:D2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2024-03-22T04:24:33Z</dcterms:modified>
</cp:coreProperties>
</file>