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D10" i="1"/>
  <c r="E10" i="1"/>
  <c r="F10" i="1"/>
  <c r="G10" i="1"/>
  <c r="D13" i="1"/>
  <c r="D14" i="1"/>
  <c r="B16" i="1"/>
  <c r="D16" i="1"/>
  <c r="E16" i="1"/>
  <c r="F16" i="1"/>
  <c r="G16" i="1"/>
  <c r="D17" i="1"/>
  <c r="G17" i="1"/>
  <c r="D18" i="1"/>
  <c r="D19" i="1"/>
  <c r="F19" i="1"/>
  <c r="G19" i="1"/>
  <c r="D21" i="1"/>
  <c r="E21" i="1"/>
  <c r="F21" i="1"/>
  <c r="G21" i="1"/>
  <c r="D22" i="1"/>
  <c r="E22" i="1"/>
  <c r="F22" i="1"/>
  <c r="G22" i="1"/>
</calcChain>
</file>

<file path=xl/sharedStrings.xml><?xml version="1.0" encoding="utf-8"?>
<sst xmlns="http://schemas.openxmlformats.org/spreadsheetml/2006/main" count="30" uniqueCount="28">
  <si>
    <t>ООО "Большая Перемена Нск"</t>
  </si>
  <si>
    <t>Утверждено</t>
  </si>
  <si>
    <t>Генеральный директор __________ Даниленко Е.Е.</t>
  </si>
  <si>
    <t>Меню</t>
  </si>
  <si>
    <t>28.05.2025 г.</t>
  </si>
  <si>
    <t>День №1</t>
  </si>
  <si>
    <t>Для детей с 12 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</si>
  <si>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</si>
  <si>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</si>
  <si>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</si>
  <si>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</si>
  <si>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</si>
  <si>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</si>
  <si>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</si>
  <si>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</si>
  <si>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</si>
  <si>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рисовая молочная жидкая </t>
  </si>
  <si>
    <t>Фрукты свежие (Яблоки)</t>
  </si>
  <si>
    <t xml:space="preserve">Чай с сахаром </t>
  </si>
  <si>
    <t xml:space="preserve">Хлеб пшеничный </t>
  </si>
  <si>
    <t xml:space="preserve">Хлеб ржано-пшеничный </t>
  </si>
  <si>
    <t>Комплекс  Обед</t>
  </si>
  <si>
    <t xml:space="preserve">Икра свекольная </t>
  </si>
  <si>
    <t>Щи из свежей капусты с картофелем</t>
  </si>
  <si>
    <t xml:space="preserve">Плов из отварной птицы  </t>
  </si>
  <si>
    <t xml:space="preserve">Компот из смеси сухофруктов </t>
  </si>
  <si>
    <t>Согласовано Начальник лагеря: Кукушкина Е. С.</t>
  </si>
  <si>
    <t>Заведующая столовой: Цыганкова Н.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</si>
</sst>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5" xfId="0" applyNumberFormat="1" applyFont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26" sqref="A26:A28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6" t="s">
        <v>3</v>
      </c>
      <c r="B4" s="16"/>
      <c r="C4" s="16"/>
      <c r="D4" s="16"/>
      <c r="E4" s="16"/>
      <c r="F4" s="16"/>
      <c r="G4" s="16"/>
    </row>
    <row r="5" spans="1:7" ht="15.75" x14ac:dyDescent="0.25">
      <c r="A5" s="2"/>
      <c r="B5" s="2"/>
      <c r="G5" s="3"/>
    </row>
    <row r="6" spans="1:7" ht="15.75" x14ac:dyDescent="0.25">
      <c r="A6" s="2" t="s">
        <v>4</v>
      </c>
      <c r="G6" s="3" t="s">
        <v>5</v>
      </c>
    </row>
    <row r="7" spans="1:7" ht="16.5" thickBot="1" x14ac:dyDescent="0.3">
      <c r="A7" s="4" t="s">
        <v>6</v>
      </c>
      <c r="G7" s="3" t="s">
        <v>7</v>
      </c>
    </row>
    <row r="8" spans="1:7" ht="28.5" x14ac:dyDescent="0.2">
      <c r="A8" s="5" t="s">
        <v>8</v>
      </c>
      <c r="B8" s="6" t="s">
        <v>9</v>
      </c>
      <c r="C8" s="7" t="s">
        <v>10</v>
      </c>
      <c r="D8" s="7" t="s">
        <v>11</v>
      </c>
      <c r="E8" s="6" t="s">
        <v>12</v>
      </c>
      <c r="F8" s="7" t="s">
        <v>13</v>
      </c>
      <c r="G8" s="8" t="s">
        <v>14</v>
      </c>
    </row>
    <row r="9" spans="1:7" ht="14.25" x14ac:dyDescent="0.2">
      <c r="A9" s="9" t="s">
        <v>15</v>
      </c>
      <c r="B9" s="10">
        <f>B10+B11+B12+B13+B14</f>
        <v>655</v>
      </c>
      <c r="C9" s="11">
        <v>88.86</v>
      </c>
      <c r="D9" s="12">
        <f>D10+D11+D12+D13+D14</f>
        <v>751.12156862745098</v>
      </c>
      <c r="E9" s="12">
        <f>E10+E11+E12+E13+E14</f>
        <v>13.966666666666665</v>
      </c>
      <c r="F9" s="12">
        <f>F10+F11+F12+F13+F14</f>
        <v>12.277777777777779</v>
      </c>
      <c r="G9" s="12">
        <f>G10+G11+G12+G13+G14</f>
        <v>113.54117647058823</v>
      </c>
    </row>
    <row r="10" spans="1:7" ht="15" x14ac:dyDescent="0.25">
      <c r="A10" s="13" t="s">
        <v>16</v>
      </c>
      <c r="B10" s="14">
        <v>205</v>
      </c>
      <c r="C10" s="15"/>
      <c r="D10" s="17">
        <f>272.1*203/153</f>
        <v>361.02156862745102</v>
      </c>
      <c r="E10" s="17">
        <f>5.1*203/153</f>
        <v>6.7666666666666666</v>
      </c>
      <c r="F10" s="17">
        <f>8.5*203/153</f>
        <v>11.277777777777779</v>
      </c>
      <c r="G10" s="17">
        <f>24.3*203/153</f>
        <v>32.241176470588236</v>
      </c>
    </row>
    <row r="11" spans="1:7" ht="15" x14ac:dyDescent="0.25">
      <c r="A11" s="13" t="s">
        <v>17</v>
      </c>
      <c r="B11" s="14">
        <v>150</v>
      </c>
      <c r="C11" s="15"/>
      <c r="D11" s="17">
        <v>80.5</v>
      </c>
      <c r="E11" s="17">
        <v>0</v>
      </c>
      <c r="F11" s="17">
        <v>0</v>
      </c>
      <c r="G11" s="17">
        <v>14.7</v>
      </c>
    </row>
    <row r="12" spans="1:7" ht="15" x14ac:dyDescent="0.25">
      <c r="A12" s="13" t="s">
        <v>18</v>
      </c>
      <c r="B12" s="14">
        <v>200</v>
      </c>
      <c r="C12" s="15"/>
      <c r="D12" s="17">
        <v>60</v>
      </c>
      <c r="E12" s="17">
        <v>0.1</v>
      </c>
      <c r="F12" s="17">
        <v>0</v>
      </c>
      <c r="G12" s="17">
        <v>25</v>
      </c>
    </row>
    <row r="13" spans="1:7" ht="15" x14ac:dyDescent="0.25">
      <c r="A13" s="13" t="s">
        <v>19</v>
      </c>
      <c r="B13" s="14">
        <v>50</v>
      </c>
      <c r="C13" s="15"/>
      <c r="D13" s="17">
        <f>117.5*60/50</f>
        <v>141</v>
      </c>
      <c r="E13" s="17">
        <v>3.8</v>
      </c>
      <c r="F13" s="17">
        <v>0.4</v>
      </c>
      <c r="G13" s="17">
        <v>24.6</v>
      </c>
    </row>
    <row r="14" spans="1:7" ht="15" x14ac:dyDescent="0.25">
      <c r="A14" s="13" t="s">
        <v>20</v>
      </c>
      <c r="B14" s="14">
        <v>50</v>
      </c>
      <c r="C14" s="15"/>
      <c r="D14" s="17">
        <f>90.5*60/50</f>
        <v>108.6</v>
      </c>
      <c r="E14" s="17">
        <v>3.3</v>
      </c>
      <c r="F14" s="17">
        <v>0.6</v>
      </c>
      <c r="G14" s="17">
        <v>17</v>
      </c>
    </row>
    <row r="16" spans="1:7" ht="14.25" x14ac:dyDescent="0.2">
      <c r="A16" s="9" t="s">
        <v>21</v>
      </c>
      <c r="B16" s="10">
        <f>B17+B18+B19+B20+B21+B22</f>
        <v>950</v>
      </c>
      <c r="C16" s="11">
        <v>151.13999999999999</v>
      </c>
      <c r="D16" s="12">
        <f>D17+D18+D19+D20+D21+D22</f>
        <v>1051.3333333333333</v>
      </c>
      <c r="E16" s="12">
        <f>E17+E18+E19+E20+E21+E22</f>
        <v>39.049999999999997</v>
      </c>
      <c r="F16" s="12">
        <f>F17+F18+F19+F20+F21+F22</f>
        <v>43.883333333333333</v>
      </c>
      <c r="G16" s="12">
        <f>G17+G18+G19+G20+G21+G22</f>
        <v>134.85000000000002</v>
      </c>
    </row>
    <row r="17" spans="1:7" ht="15" x14ac:dyDescent="0.25">
      <c r="A17" s="13" t="s">
        <v>22</v>
      </c>
      <c r="B17" s="14">
        <v>100</v>
      </c>
      <c r="C17" s="15"/>
      <c r="D17" s="17">
        <f>64.5*100/60</f>
        <v>107.5</v>
      </c>
      <c r="E17" s="17">
        <v>0</v>
      </c>
      <c r="F17" s="17">
        <v>9.1999999999999993</v>
      </c>
      <c r="G17" s="17">
        <f>3.1*100/60</f>
        <v>5.166666666666667</v>
      </c>
    </row>
    <row r="18" spans="1:7" ht="15" x14ac:dyDescent="0.25">
      <c r="A18" s="13" t="s">
        <v>23</v>
      </c>
      <c r="B18" s="14">
        <v>250</v>
      </c>
      <c r="C18" s="15"/>
      <c r="D18" s="17">
        <f>133.8*250/200</f>
        <v>167.25</v>
      </c>
      <c r="E18" s="17">
        <v>4</v>
      </c>
      <c r="F18" s="17">
        <v>7.8</v>
      </c>
      <c r="G18" s="17">
        <v>17.8</v>
      </c>
    </row>
    <row r="19" spans="1:7" ht="15" x14ac:dyDescent="0.25">
      <c r="A19" s="13" t="s">
        <v>24</v>
      </c>
      <c r="B19" s="14">
        <v>280</v>
      </c>
      <c r="C19" s="15"/>
      <c r="D19" s="17">
        <f>341.9*280/240</f>
        <v>398.88333333333333</v>
      </c>
      <c r="E19" s="17">
        <v>26.9</v>
      </c>
      <c r="F19" s="17">
        <f>22.1*280/240</f>
        <v>25.783333333333335</v>
      </c>
      <c r="G19" s="17">
        <f>26.1*280/240</f>
        <v>30.45</v>
      </c>
    </row>
    <row r="20" spans="1:7" ht="15" x14ac:dyDescent="0.25">
      <c r="A20" s="13" t="s">
        <v>25</v>
      </c>
      <c r="B20" s="14">
        <v>200</v>
      </c>
      <c r="C20" s="15"/>
      <c r="D20" s="17">
        <v>110</v>
      </c>
      <c r="E20" s="17">
        <v>0.5</v>
      </c>
      <c r="F20" s="17">
        <v>0</v>
      </c>
      <c r="G20" s="17">
        <v>37</v>
      </c>
    </row>
    <row r="21" spans="1:7" ht="15" x14ac:dyDescent="0.25">
      <c r="A21" s="13" t="s">
        <v>19</v>
      </c>
      <c r="B21" s="14">
        <v>60</v>
      </c>
      <c r="C21" s="15"/>
      <c r="D21" s="17">
        <f>117.5*60/50</f>
        <v>141</v>
      </c>
      <c r="E21" s="17">
        <f>3.8</f>
        <v>3.8</v>
      </c>
      <c r="F21" s="17">
        <f>0.4</f>
        <v>0.4</v>
      </c>
      <c r="G21" s="17">
        <f>24.6</f>
        <v>24.6</v>
      </c>
    </row>
    <row r="22" spans="1:7" ht="15" x14ac:dyDescent="0.25">
      <c r="A22" s="13" t="s">
        <v>20</v>
      </c>
      <c r="B22" s="14">
        <v>60</v>
      </c>
      <c r="C22" s="15"/>
      <c r="D22" s="17">
        <f>90.5*70/50</f>
        <v>126.7</v>
      </c>
      <c r="E22" s="17">
        <f>3.3*70/60</f>
        <v>3.85</v>
      </c>
      <c r="F22" s="17">
        <f>0.6*70/60</f>
        <v>0.7</v>
      </c>
      <c r="G22" s="17">
        <f>17*70/60</f>
        <v>19.833333333333332</v>
      </c>
    </row>
    <row r="26" spans="1:7" ht="15.75" x14ac:dyDescent="0.25">
      <c r="A26" s="2" t="s">
        <v>26</v>
      </c>
      <c r="B26" s="2"/>
      <c r="C26" s="2"/>
      <c r="D26" s="2"/>
    </row>
    <row r="27" spans="1:7" ht="15.75" x14ac:dyDescent="0.25">
      <c r="A27" s="2"/>
      <c r="B27" s="2"/>
      <c r="C27" s="2"/>
      <c r="D27" s="2"/>
    </row>
    <row r="28" spans="1:7" ht="15.75" x14ac:dyDescent="0.25">
      <c r="A28" s="2" t="s">
        <v>27</v>
      </c>
      <c r="B28" s="2"/>
      <c r="C28" s="2"/>
      <c r="D28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2022-05-30T03:51:21Z</cp:lastPrinted>
  <dcterms:created xsi:type="dcterms:W3CDTF">2022-05-29T08:43:38Z</dcterms:created>
  <dcterms:modified xsi:type="dcterms:W3CDTF">2025-05-27T08:45:55Z</dcterms:modified>
</cp:coreProperties>
</file>